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030" windowHeight="8040" firstSheet="1" activeTab="1"/>
  </bookViews>
  <sheets>
    <sheet name="прил 8-9 подраздел" sheetId="1" state="hidden" r:id="rId1"/>
    <sheet name="прил 10-11" sheetId="2" r:id="rId2"/>
  </sheets>
  <definedNames>
    <definedName name="_xlnm.Print_Titles" localSheetId="1">'прил 10-11'!$9:$10</definedName>
  </definedNames>
  <calcPr fullCalcOnLoad="1"/>
</workbook>
</file>

<file path=xl/sharedStrings.xml><?xml version="1.0" encoding="utf-8"?>
<sst xmlns="http://schemas.openxmlformats.org/spreadsheetml/2006/main" count="1361" uniqueCount="195">
  <si>
    <t xml:space="preserve"> 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</si>
  <si>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</si>
  <si>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</si>
  <si>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</si>
  <si>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</si>
  <si>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</si>
  <si>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</si>
  <si>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</si>
  <si>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</si>
  <si>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</si>
  <si>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</si>
  <si>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</si>
  <si>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</si>
  <si>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</si>
  <si>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</si>
  <si>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</si>
  <si>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</si>
  <si>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</si>
  <si>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</si>
  <si>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</si>
  <si>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</si>
  <si>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</si>
  <si>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</si>
  <si>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</si>
  <si>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</si>
  <si>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</si>
  <si>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</si>
  <si>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0700000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</si>
  <si>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</si>
  <si>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Наименование</t>
  </si>
  <si>
    <t>Жилищное хозяйство</t>
  </si>
  <si>
    <t>0501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</si>
  <si>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</si>
  <si>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</si>
  <si>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</si>
  <si>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</si>
  <si>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</si>
  <si>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</si>
  <si>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</si>
  <si>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строительства, архитектуры и градостроительства</t>
  </si>
  <si>
    <t>Мероприятия в области национальной экономики</t>
  </si>
  <si>
    <t>Культура, кинематография</t>
  </si>
  <si>
    <t>9200000</t>
  </si>
  <si>
    <t>9200003</t>
  </si>
  <si>
    <t>9901005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</si>
  <si>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</si>
  <si>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9900000</t>
  </si>
  <si>
    <t>Выполнение других обязательств мунципальных образований</t>
  </si>
  <si>
    <t>9100008</t>
  </si>
  <si>
    <t>9100000</t>
  </si>
  <si>
    <t xml:space="preserve">Мероприятия по землеустройству и землепользованию </t>
  </si>
  <si>
    <t>9901035</t>
  </si>
  <si>
    <t>9901036</t>
  </si>
  <si>
    <t>0600000</t>
  </si>
  <si>
    <t>9901038</t>
  </si>
  <si>
    <t>0610000</t>
  </si>
  <si>
    <t>0400000</t>
  </si>
  <si>
    <t>0410000</t>
  </si>
  <si>
    <t>Обеспечение функций органов местного самоуправления</t>
  </si>
  <si>
    <t>9106061</t>
  </si>
  <si>
    <t>9105065</t>
  </si>
  <si>
    <t>9106062</t>
  </si>
  <si>
    <t>9106064</t>
  </si>
  <si>
    <t>0203</t>
  </si>
  <si>
    <t>0200</t>
  </si>
  <si>
    <t>Национальная безопасность</t>
  </si>
  <si>
    <t>Мобилизационная  и вневосковая подготовка</t>
  </si>
  <si>
    <t>Осуществление первичного воинского учета на территориях, где отсутствуют военные комиссариаты (Федеральные средства)</t>
  </si>
  <si>
    <t>0502</t>
  </si>
  <si>
    <t>Коммунальное  хозяйство</t>
  </si>
  <si>
    <t>0409</t>
  </si>
  <si>
    <t>Дорожное хозяйство (дорожные фонды)</t>
  </si>
  <si>
    <t>0800000</t>
  </si>
  <si>
    <t>0810000</t>
  </si>
  <si>
    <t>1000000</t>
  </si>
  <si>
    <t>1010000</t>
  </si>
  <si>
    <t>1011011</t>
  </si>
  <si>
    <t>1020000</t>
  </si>
  <si>
    <t>1021010</t>
  </si>
  <si>
    <t>0610477</t>
  </si>
  <si>
    <t>Мероприятия в области жилищного хозяйства</t>
  </si>
  <si>
    <t>Мероприятие  по капитальному ремонту муниципального жилищного фонда</t>
  </si>
  <si>
    <t>1100000</t>
  </si>
  <si>
    <t>1100420</t>
  </si>
  <si>
    <t>1400000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</si>
  <si>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</si>
  <si>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9901063</t>
  </si>
  <si>
    <t>0503</t>
  </si>
  <si>
    <t>Благоустройство</t>
  </si>
  <si>
    <t>1200000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</si>
  <si>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</si>
  <si>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</si>
  <si>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</si>
  <si>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</si>
  <si>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</si>
  <si>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0710000</t>
  </si>
  <si>
    <t>Мероприятия в области социальной политики</t>
  </si>
  <si>
    <t>9905118</t>
  </si>
  <si>
    <t>0811157</t>
  </si>
  <si>
    <t>0811162</t>
  </si>
  <si>
    <t>9901376</t>
  </si>
  <si>
    <t>9901377</t>
  </si>
  <si>
    <t>1401318</t>
  </si>
  <si>
    <t>1201327</t>
  </si>
  <si>
    <t>1201328</t>
  </si>
  <si>
    <t>9107134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</si>
  <si>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</si>
  <si>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</si>
  <si>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Осуществление отдельных полномочий межмуниципального характера в сфере архивного дела (местный бюджет)</t>
  </si>
  <si>
    <t>9106060</t>
  </si>
  <si>
    <t>Осуществления отдельных полномочий по исполнению бюджета (местный бюджет)</t>
  </si>
  <si>
    <t>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</si>
  <si>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Осуществление полномочий по внешнему муниципальному финансовому контролю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</si>
  <si>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</si>
  <si>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Осуществления отдельных полномочий в области градостроительной деятельности в соответствии с заключенными соглашениями (местный бюджет)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</si>
  <si>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</si>
  <si>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</si>
  <si>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</si>
  <si>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9901204</t>
  </si>
  <si>
    <t>1101320</t>
  </si>
  <si>
    <t>Муниципальная программа "Безопасность на территории Рябовского городского  поселения Тосненского района Ленинградской области на 2014-2016 год"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</si>
  <si>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на 2014-2016 годы" муниципальной программы "Безопасность на территории Рябовского городского поселения Тосненского района Ленинградской области на 2014-2016 годы"</t>
  </si>
  <si>
    <t>Мероприятия по обеспечению предупреждения и ликвидации последствий черезвычайных ситуаций и стихийных бедствий в рамках подпрограммы 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на 2014-2016 годы" муниципальной программы "Безопасность на территории Рябовского городского поселения Тосненского района Ленинградской области на 2014-2016 годы"</t>
  </si>
  <si>
    <t>Мероприятия в области пожарной безопасности  в рамках подпрограммы 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на 2014-2016 годы" муниципальной программы "Безопасность на территории Рябовского городского поселения Тосненского района Ленинградской области на 2014-2016 годы"</t>
  </si>
  <si>
    <t>Муниципальная программа "Развите автомобильных дорог Рябовского городского поселения Тосненского района Ленинградской области на 2014-2016 годы"</t>
  </si>
  <si>
    <t>Подпрограмма "Поддержание и развитие существующей сети автомобильных дорог общего пользования местного значения на 2014-2016 годы"  муниципальной программы  "Развите автомобильных дорог Рябовского городского поселения Тосненского района Ленинградской области на 2014-2016 годы"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</si>
  <si>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подпрограммы"Поддержание и развитие существующей сети автомобильных дорог общего пользования местного значения на 2014-2016 годы"  муниципальной программы  "Развите автомобильных дорог Рябовского городского поселения Тосненского района Ленинградской области на 2014-2016 годы"</t>
  </si>
  <si>
    <t>Подпрограмма "Обеспечение условий для организации дорожного движения на территории на 2014-2016 годы" муниципальной программы "Развитие автомобильных дорог  Рябовского городского поселения Тосненского района Ленинградской области на 2014-2016 годы"</t>
  </si>
  <si>
    <t>Мероприятия по содержанию автомобильных дорог в рамках подпрограммы  "Обеспечение условий для организации дорожного движения на территории на 2014-2016 годы" муниципальной программы "Развитие автомобильных дорог  Рябовского городского поселения Тосненского района Ленинградской области на 2014-2016 годы"</t>
  </si>
  <si>
    <t>Непрограммные расходы органов исполнительной власти Рябовского городского поселения Тосненского района Ленинградской области</t>
  </si>
  <si>
    <t xml:space="preserve">Муниципальная программа "Обеспечение качественным жильем граждан на территории Рябовского городского поселения Тосненского района Ленинградской области в 2014 году " </t>
  </si>
  <si>
    <t xml:space="preserve">Подпрограмма "Переселение граждан из аварийного жилищного фонда в 2014 году"  муниципальной программы "Обеспечение качественным жильем граждан на территории Рябовского городского поселения Тосненского района Ленинградской области в 2014 году" </t>
  </si>
  <si>
    <t xml:space="preserve"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 в 2014 году"  муниципальной программы "Обеспечение качественным жильем граждан на территории Рябовского городского поселения Тосненского района Ленинградской области в 2014 году"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</si>
  <si>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Рябовского городского поселения Тосненского района Ленинградской области на 2014-2016 годы"</t>
  </si>
  <si>
    <t>Муниципальная программа "Газификация территории Рябовского городского поселения Тосненского района  Ленинградской областина 2014-2016 годы"</t>
  </si>
  <si>
    <t>Мероприятия по обслуживанию объектов газификации в рамках муниципальной программы "Газификация территории Рябовского городского поселения Тосненского района Ленинградской области на 2014-2016 годы"</t>
  </si>
  <si>
    <t>Муниципальная программа "Энергосбережение и повышение энергоэффективности на территории Рябовского городского поселения Тосненского района Ленинградской области  на 2014-2016 годы"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</si>
  <si>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Рябовского городского поселения Тосненского района Ленинградской области  на 2014-2016 годы"</t>
  </si>
  <si>
    <t>Муниципальная программа "Благоустройство территории  Рябовского городского поселения Тосненского района Ленинградской области на 2014-2016 годы"</t>
  </si>
  <si>
    <t>Мероприяти по содержанию объектов благоустройства территории Рябовского городского поселения Тосненского района Ленинградской области в рамках муниципальной программы  "Благоустройство территории  Рябовского городского поселения Тосненского района Ленинградской области на 2014-2016 годы"</t>
  </si>
  <si>
    <t>Мероприятия по развитию объектов благоустройства территории  Рябовского городского поселения Тосненского района Ленинградской области в рамках муниципальной программы  "Благоустройство территории  Рябовского городского поселения Тосненского района Ленинградской области на 2014-2016 годы"</t>
  </si>
  <si>
    <t xml:space="preserve">Организация отдыха и оздоровления детей и подростков </t>
  </si>
  <si>
    <t>9901229</t>
  </si>
  <si>
    <t>Муниципальная программа "Развитие культуры Рябовского городского поселения Тосненского района Ленинградской области на 2014-2016 годы"</t>
  </si>
  <si>
    <t>Подпрограмма «Обеспечение жителей Рябовского городского поселения Тосненского района Ленинграсдкой области  услугами в сфере культуры и досуга на 2014-2016 годы» муниципальной программы "Развитие культуры Рябовского городского поселения Тосненского района Ленинградской области на 2014-2016 годы"</t>
  </si>
  <si>
    <t>Расходы на обеспечение деятельности муниципальных казенных учреждений в рамках подпрограммы«Обеспечение жителей Рябовского городского поселения Тосненского района Ленинграсдкой области  услугами в сфере культуры и досуга на 2014-2016 годы» муниципальной программы "Развитие культуры Рябовского городского поселения Тосненского района Ленинградской области на 2014-2016 годы"</t>
  </si>
  <si>
    <t xml:space="preserve">Муниципальная программа "Развитие физической культуры и   спорта на территории Рябовского городского поселения Тосненский район Ленинградской области на 2014 - 2016 годы" </t>
  </si>
  <si>
    <t xml:space="preserve">Подпрограмма "Развитие физической культуры и массового спорта в Рябовском городском поселении Тосненского района Ленинградской области на 2014-2016 годы" муниципальной программы "Развитие физической культуры и спорта на территории Рябовского городского поселения Тосненского района Ленинградской области на 2014 - 2016 годы"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</si>
  <si>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Рябовском городском поселении Тосненского района Ленинградской области на 2014-2016 годы" муниципальной программы "Развитие физической культуры и спорта на территории Рябовского городского поселения Тосненского района Ленинградской области на 2014 - 2016 годы"  </t>
  </si>
  <si>
    <t>0411130</t>
  </si>
  <si>
    <t>РАСПРЕДЕЛЕНИЕ
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</si>
  <si>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Расходы на выплаты персоналу государственных (муниципальных) органов</t>
  </si>
  <si>
    <t>2014 год</t>
  </si>
  <si>
    <t>2015 год</t>
  </si>
  <si>
    <t>2016 год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</si>
  <si>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</si>
  <si>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</si>
  <si>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120</t>
  </si>
  <si>
    <t>Субсидии</t>
  </si>
  <si>
    <t>520</t>
  </si>
  <si>
    <t>Иные межбюджетные трансферты</t>
  </si>
  <si>
    <t>540</t>
  </si>
  <si>
    <t>240</t>
  </si>
  <si>
    <t>Резервные средства</t>
  </si>
  <si>
    <t>850</t>
  </si>
  <si>
    <t xml:space="preserve">Бюджетные инвестиции </t>
  </si>
  <si>
    <t>410</t>
  </si>
  <si>
    <t>Субсидии на возмещение части затрат организациям коммунального хозяйства</t>
  </si>
  <si>
    <t>Субсидии организациям коммунального хозяйства на компенсацию части потерь в доходах</t>
  </si>
  <si>
    <t>9900691</t>
  </si>
  <si>
    <t>9900690</t>
  </si>
  <si>
    <t>244</t>
  </si>
  <si>
    <t>0710016</t>
  </si>
  <si>
    <t>110</t>
  </si>
  <si>
    <t>310</t>
  </si>
  <si>
    <t>Публичные нормативные социальные выплаты гражданам</t>
  </si>
  <si>
    <t>контроль</t>
  </si>
  <si>
    <t>006</t>
  </si>
  <si>
    <t xml:space="preserve">                                                                               Тосненский район  Ленинградской области</t>
  </si>
  <si>
    <t xml:space="preserve">                      к  решению совета депутатов Рябовского городского поселения</t>
  </si>
  <si>
    <t>от ______________ № _____</t>
  </si>
  <si>
    <t>Рз</t>
  </si>
  <si>
    <t>ПР</t>
  </si>
  <si>
    <t>ЦСР</t>
  </si>
  <si>
    <t>ВР</t>
  </si>
  <si>
    <t>Сумма
(тысяч рублей)</t>
  </si>
  <si>
    <t>Г</t>
  </si>
  <si>
    <t>Приложение 8 и 9</t>
  </si>
  <si>
    <t>ВСЕГО</t>
  </si>
  <si>
    <t xml:space="preserve">Администрация Рябовского городского поселения Тосненского района Ленинградской области </t>
  </si>
  <si>
    <t>ВЕДОМСТВЕННАЯ СТРУКТУРА
расходов бюджета  Рябовского городского поселения Тосненского района Ленинградской области  
на 2014 год и  плановый период 2015-2016 годов</t>
  </si>
  <si>
    <t>Приложение 10 и 11</t>
  </si>
  <si>
    <t>Муниципальная программа "Безопасность на территории Рябовского городского  поселения Тосненского района Ленинградской области на 2014-2016 годы"</t>
  </si>
  <si>
    <t>Муниципальная программа "Развитие автомобильных дорог Рябовского городского поселения Тосненского района Ленинградской области на 2014-2016 годы"</t>
  </si>
  <si>
    <t>от 23.12.2013 № 115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</si>
</sst>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0.0000"/>
  </numFmts>
  <fonts count="63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6" tint="-0.24997000396251678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3" fillId="33" borderId="10" xfId="0" applyNumberFormat="1" applyFont="1" applyFill="1" applyBorder="1" applyAlignment="1">
      <alignment horizontal="right" vertical="center" wrapText="1"/>
    </xf>
    <xf numFmtId="166" fontId="4" fillId="33" borderId="10" xfId="0" applyNumberFormat="1" applyFont="1" applyFill="1" applyBorder="1" applyAlignment="1">
      <alignment horizontal="right" vertical="center" wrapText="1"/>
    </xf>
    <xf numFmtId="166" fontId="6" fillId="33" borderId="10" xfId="0" applyNumberFormat="1" applyFont="1" applyFill="1" applyBorder="1" applyAlignment="1">
      <alignment horizontal="right" vertical="center" wrapText="1"/>
    </xf>
    <xf numFmtId="166" fontId="7" fillId="33" borderId="10" xfId="0" applyNumberFormat="1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6" fontId="4" fillId="34" borderId="10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left" vertical="center" wrapText="1"/>
    </xf>
    <xf numFmtId="166" fontId="6" fillId="34" borderId="10" xfId="0" applyNumberFormat="1" applyFont="1" applyFill="1" applyBorder="1" applyAlignment="1">
      <alignment horizontal="right" vertical="center" wrapText="1"/>
    </xf>
    <xf numFmtId="166" fontId="7" fillId="34" borderId="10" xfId="0" applyNumberFormat="1" applyFont="1" applyFill="1" applyBorder="1" applyAlignment="1">
      <alignment horizontal="righ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left" vertical="center" wrapText="1"/>
      <protection/>
    </xf>
    <xf numFmtId="172" fontId="7" fillId="34" borderId="10" xfId="0" applyNumberFormat="1" applyFont="1" applyFill="1" applyBorder="1" applyAlignment="1" applyProtection="1">
      <alignment horizontal="left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left" vertical="center" wrapText="1"/>
    </xf>
    <xf numFmtId="166" fontId="3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58" fillId="34" borderId="10" xfId="0" applyFont="1" applyFill="1" applyBorder="1" applyAlignment="1">
      <alignment wrapText="1"/>
    </xf>
    <xf numFmtId="0" fontId="58" fillId="34" borderId="11" xfId="0" applyFont="1" applyFill="1" applyBorder="1" applyAlignment="1">
      <alignment vertical="top" wrapText="1"/>
    </xf>
    <xf numFmtId="166" fontId="7" fillId="0" borderId="10" xfId="0" applyNumberFormat="1" applyFont="1" applyFill="1" applyBorder="1" applyAlignment="1">
      <alignment horizontal="right" vertical="center" wrapText="1"/>
    </xf>
    <xf numFmtId="0" fontId="2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49" fontId="7" fillId="34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top" wrapText="1"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166" fontId="3" fillId="35" borderId="10" xfId="0" applyNumberFormat="1" applyFont="1" applyFill="1" applyBorder="1" applyAlignment="1">
      <alignment horizontal="right" vertical="center" wrapText="1"/>
    </xf>
    <xf numFmtId="49" fontId="3" fillId="34" borderId="11" xfId="0" applyNumberFormat="1" applyFont="1" applyFill="1" applyBorder="1" applyAlignment="1" applyProtection="1">
      <alignment horizontal="left" vertical="center" wrapText="1"/>
      <protection/>
    </xf>
    <xf numFmtId="49" fontId="4" fillId="35" borderId="10" xfId="0" applyNumberFormat="1" applyFont="1" applyFill="1" applyBorder="1" applyAlignment="1">
      <alignment horizontal="center" vertical="center" wrapText="1"/>
    </xf>
    <xf numFmtId="166" fontId="6" fillId="35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66" fontId="4" fillId="35" borderId="10" xfId="0" applyNumberFormat="1" applyFont="1" applyFill="1" applyBorder="1" applyAlignment="1">
      <alignment horizontal="right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 wrapText="1"/>
    </xf>
    <xf numFmtId="166" fontId="7" fillId="35" borderId="10" xfId="0" applyNumberFormat="1" applyFont="1" applyFill="1" applyBorder="1" applyAlignment="1">
      <alignment horizontal="righ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166" fontId="7" fillId="0" borderId="0" xfId="0" applyNumberFormat="1" applyFont="1" applyAlignment="1">
      <alignment/>
    </xf>
    <xf numFmtId="0" fontId="59" fillId="0" borderId="0" xfId="0" applyFont="1" applyAlignment="1">
      <alignment/>
    </xf>
    <xf numFmtId="166" fontId="59" fillId="0" borderId="0" xfId="0" applyNumberFormat="1" applyFont="1" applyAlignment="1">
      <alignment/>
    </xf>
    <xf numFmtId="0" fontId="60" fillId="0" borderId="0" xfId="0" applyFont="1" applyAlignment="1">
      <alignment/>
    </xf>
    <xf numFmtId="166" fontId="60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14" fillId="34" borderId="11" xfId="0" applyFont="1" applyFill="1" applyBorder="1" applyAlignment="1">
      <alignment horizontal="left" vertical="center" wrapText="1"/>
    </xf>
    <xf numFmtId="0" fontId="15" fillId="34" borderId="11" xfId="0" applyFont="1" applyFill="1" applyBorder="1" applyAlignment="1">
      <alignment horizontal="left" vertical="center" wrapText="1"/>
    </xf>
    <xf numFmtId="0" fontId="61" fillId="34" borderId="10" xfId="0" applyFont="1" applyFill="1" applyBorder="1" applyAlignment="1">
      <alignment horizontal="left" vertical="center" wrapText="1"/>
    </xf>
    <xf numFmtId="0" fontId="62" fillId="34" borderId="10" xfId="0" applyFont="1" applyFill="1" applyBorder="1" applyAlignment="1">
      <alignment wrapText="1"/>
    </xf>
    <xf numFmtId="0" fontId="61" fillId="34" borderId="11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center" wrapText="1"/>
    </xf>
    <xf numFmtId="166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Alignment="1">
      <alignment horizontal="right"/>
    </xf>
    <xf numFmtId="0" fontId="16" fillId="0" borderId="0" xfId="0" applyFont="1" applyAlignment="1">
      <alignment vertical="center"/>
    </xf>
    <xf numFmtId="166" fontId="8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right" vertical="center" wrapText="1"/>
    </xf>
    <xf numFmtId="0" fontId="11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61" fillId="34" borderId="10" xfId="0" applyFont="1" applyFill="1" applyBorder="1" applyAlignment="1">
      <alignment vertical="top" wrapText="1"/>
    </xf>
    <xf numFmtId="0" fontId="58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/>
    </xf>
    <xf numFmtId="0" fontId="17" fillId="0" borderId="0" xfId="0" applyFont="1" applyAlignment="1">
      <alignment vertical="center"/>
    </xf>
    <xf numFmtId="49" fontId="7" fillId="34" borderId="0" xfId="0" applyNumberFormat="1" applyFont="1" applyFill="1" applyAlignment="1">
      <alignment/>
    </xf>
    <xf numFmtId="166" fontId="7" fillId="34" borderId="0" xfId="0" applyNumberFormat="1" applyFont="1" applyFill="1" applyAlignment="1">
      <alignment/>
    </xf>
    <xf numFmtId="166" fontId="8" fillId="34" borderId="0" xfId="0" applyNumberFormat="1" applyFont="1" applyFill="1" applyBorder="1" applyAlignment="1">
      <alignment horizontal="right"/>
    </xf>
    <xf numFmtId="166" fontId="8" fillId="34" borderId="0" xfId="0" applyNumberFormat="1" applyFont="1" applyFill="1" applyAlignment="1">
      <alignment horizontal="right"/>
    </xf>
    <xf numFmtId="166" fontId="8" fillId="34" borderId="10" xfId="0" applyNumberFormat="1" applyFont="1" applyFill="1" applyBorder="1" applyAlignment="1">
      <alignment horizontal="center" vertical="center"/>
    </xf>
    <xf numFmtId="49" fontId="9" fillId="34" borderId="10" xfId="53" applyNumberFormat="1" applyFont="1" applyFill="1" applyBorder="1" applyAlignment="1">
      <alignment horizontal="left" vertical="center" wrapText="1"/>
      <protection/>
    </xf>
    <xf numFmtId="49" fontId="9" fillId="34" borderId="10" xfId="53" applyNumberFormat="1" applyFont="1" applyFill="1" applyBorder="1" applyAlignment="1">
      <alignment horizontal="center" vertical="center" wrapText="1"/>
      <protection/>
    </xf>
    <xf numFmtId="166" fontId="3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>
      <alignment vertic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59" fillId="34" borderId="0" xfId="0" applyFont="1" applyFill="1" applyAlignment="1">
      <alignment/>
    </xf>
    <xf numFmtId="166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66" fontId="60" fillId="34" borderId="0" xfId="0" applyNumberFormat="1" applyFont="1" applyFill="1" applyAlignment="1">
      <alignment/>
    </xf>
    <xf numFmtId="166" fontId="3" fillId="34" borderId="10" xfId="0" applyNumberFormat="1" applyFont="1" applyFill="1" applyBorder="1" applyAlignment="1">
      <alignment vertical="center"/>
    </xf>
    <xf numFmtId="49" fontId="13" fillId="0" borderId="10" xfId="53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top" wrapText="1"/>
    </xf>
    <xf numFmtId="0" fontId="3" fillId="34" borderId="0" xfId="0" applyFont="1" applyFill="1" applyAlignment="1">
      <alignment horizontal="center" vertical="top" wrapText="1"/>
    </xf>
    <xf numFmtId="49" fontId="13" fillId="34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1">
      <selection activeCell="C10" sqref="C10:C11"/>
    </sheetView>
  </sheetViews>
  <sheetFormatPr defaultColWidth="9.00390625" defaultRowHeight="12.75"/>
  <cols>
    <col min="1" max="1" width="51.125" style="42" customWidth="1"/>
    <col min="2" max="2" width="9.125" style="63" customWidth="1"/>
    <col min="3" max="6" width="9.125" style="42" customWidth="1"/>
    <col min="7" max="9" width="11.25390625" style="58" customWidth="1"/>
  </cols>
  <sheetData>
    <row r="1" ht="12.75">
      <c r="I1" s="72" t="s">
        <v>187</v>
      </c>
    </row>
    <row r="2" ht="12.75">
      <c r="I2" s="72" t="s">
        <v>179</v>
      </c>
    </row>
    <row r="3" ht="12.75">
      <c r="I3" s="72" t="s">
        <v>178</v>
      </c>
    </row>
    <row r="4" ht="12.75">
      <c r="I4" s="73" t="s">
        <v>180</v>
      </c>
    </row>
    <row r="7" spans="1:9" ht="50.25" customHeight="1">
      <c r="A7" s="105" t="s">
        <v>150</v>
      </c>
      <c r="B7" s="105"/>
      <c r="C7" s="105"/>
      <c r="D7" s="105"/>
      <c r="E7" s="105"/>
      <c r="F7" s="105"/>
      <c r="G7" s="105"/>
      <c r="H7" s="105"/>
      <c r="I7" s="105"/>
    </row>
    <row r="8" spans="1:9" ht="12" customHeight="1">
      <c r="A8" s="40"/>
      <c r="B8" s="40"/>
      <c r="C8" s="40"/>
      <c r="D8" s="40"/>
      <c r="E8" s="40"/>
      <c r="F8" s="40"/>
      <c r="G8" s="40"/>
      <c r="H8" s="40"/>
      <c r="I8" s="40"/>
    </row>
    <row r="10" spans="1:9" s="74" customFormat="1" ht="24" customHeight="1">
      <c r="A10" s="104" t="s">
        <v>29</v>
      </c>
      <c r="B10" s="104" t="s">
        <v>186</v>
      </c>
      <c r="C10" s="104" t="s">
        <v>181</v>
      </c>
      <c r="D10" s="104" t="s">
        <v>182</v>
      </c>
      <c r="E10" s="104" t="s">
        <v>183</v>
      </c>
      <c r="F10" s="104" t="s">
        <v>184</v>
      </c>
      <c r="G10" s="104" t="s">
        <v>185</v>
      </c>
      <c r="H10" s="104"/>
      <c r="I10" s="104"/>
    </row>
    <row r="11" spans="1:9" s="74" customFormat="1" ht="24.75" customHeight="1">
      <c r="A11" s="104"/>
      <c r="B11" s="104"/>
      <c r="C11" s="104"/>
      <c r="D11" s="104"/>
      <c r="E11" s="104"/>
      <c r="F11" s="104"/>
      <c r="G11" s="75" t="s">
        <v>152</v>
      </c>
      <c r="H11" s="75" t="s">
        <v>153</v>
      </c>
      <c r="I11" s="75" t="s">
        <v>154</v>
      </c>
    </row>
    <row r="12" spans="1:9" s="1" customFormat="1" ht="14.25">
      <c r="A12" s="34" t="s">
        <v>2</v>
      </c>
      <c r="B12" s="48" t="s">
        <v>177</v>
      </c>
      <c r="C12" s="43" t="s">
        <v>3</v>
      </c>
      <c r="D12" s="43"/>
      <c r="E12" s="43"/>
      <c r="F12" s="43"/>
      <c r="G12" s="44"/>
      <c r="H12" s="44"/>
      <c r="I12" s="44"/>
    </row>
    <row r="13" spans="1:9" s="2" customFormat="1" ht="37.5" customHeight="1">
      <c r="A13" s="7" t="s">
        <v>5</v>
      </c>
      <c r="B13" s="14" t="s">
        <v>177</v>
      </c>
      <c r="C13" s="9" t="s">
        <v>3</v>
      </c>
      <c r="D13" s="9" t="s">
        <v>6</v>
      </c>
      <c r="E13" s="9" t="s">
        <v>1</v>
      </c>
      <c r="F13" s="9" t="s">
        <v>1</v>
      </c>
      <c r="G13" s="10">
        <f>SUM(G15:G30)</f>
        <v>7305.058999999999</v>
      </c>
      <c r="H13" s="10">
        <f>SUM(H15:H30)</f>
        <v>6948.013999999999</v>
      </c>
      <c r="I13" s="10">
        <f>SUM(I15:I30)</f>
        <v>6960.5</v>
      </c>
    </row>
    <row r="14" spans="1:9" s="2" customFormat="1" ht="36">
      <c r="A14" s="65" t="s">
        <v>4</v>
      </c>
      <c r="B14" s="17" t="s">
        <v>177</v>
      </c>
      <c r="C14" s="9" t="s">
        <v>3</v>
      </c>
      <c r="D14" s="9" t="s">
        <v>6</v>
      </c>
      <c r="E14" s="9">
        <v>9100000</v>
      </c>
      <c r="F14" s="9" t="s">
        <v>1</v>
      </c>
      <c r="G14" s="10"/>
      <c r="H14" s="10"/>
      <c r="I14" s="10"/>
    </row>
    <row r="15" spans="1:9" s="2" customFormat="1" ht="12.75">
      <c r="A15" s="11" t="s">
        <v>58</v>
      </c>
      <c r="B15" s="14" t="s">
        <v>177</v>
      </c>
      <c r="C15" s="8" t="s">
        <v>3</v>
      </c>
      <c r="D15" s="8" t="s">
        <v>6</v>
      </c>
      <c r="E15" s="8">
        <v>9100004</v>
      </c>
      <c r="F15" s="8" t="s">
        <v>1</v>
      </c>
      <c r="G15" s="12"/>
      <c r="H15" s="12"/>
      <c r="I15" s="12"/>
    </row>
    <row r="16" spans="1:9" s="2" customFormat="1" ht="22.5">
      <c r="A16" s="54" t="s">
        <v>151</v>
      </c>
      <c r="B16" s="14" t="s">
        <v>177</v>
      </c>
      <c r="C16" s="8" t="s">
        <v>3</v>
      </c>
      <c r="D16" s="8" t="s">
        <v>6</v>
      </c>
      <c r="E16" s="8">
        <v>9100004</v>
      </c>
      <c r="F16" s="8">
        <v>120</v>
      </c>
      <c r="G16" s="12">
        <v>4473.49</v>
      </c>
      <c r="H16" s="12">
        <v>4473.49</v>
      </c>
      <c r="I16" s="12">
        <v>4473.49</v>
      </c>
    </row>
    <row r="17" spans="1:9" s="2" customFormat="1" ht="22.5">
      <c r="A17" s="54" t="s">
        <v>155</v>
      </c>
      <c r="B17" s="14" t="s">
        <v>177</v>
      </c>
      <c r="C17" s="8" t="s">
        <v>3</v>
      </c>
      <c r="D17" s="8" t="s">
        <v>6</v>
      </c>
      <c r="E17" s="8">
        <v>9100004</v>
      </c>
      <c r="F17" s="8">
        <v>240</v>
      </c>
      <c r="G17" s="12">
        <f>558.6+625.943</f>
        <v>1184.5430000000001</v>
      </c>
      <c r="H17" s="12">
        <f>613.8+683.644</f>
        <v>1297.444</v>
      </c>
      <c r="I17" s="12">
        <f>645+664.93</f>
        <v>1309.9299999999998</v>
      </c>
    </row>
    <row r="18" spans="1:9" s="2" customFormat="1" ht="18.75" customHeight="1">
      <c r="A18" s="55" t="s">
        <v>156</v>
      </c>
      <c r="B18" s="14" t="s">
        <v>177</v>
      </c>
      <c r="C18" s="8" t="s">
        <v>3</v>
      </c>
      <c r="D18" s="8" t="s">
        <v>6</v>
      </c>
      <c r="E18" s="8">
        <v>9100004</v>
      </c>
      <c r="F18" s="8">
        <v>850</v>
      </c>
      <c r="G18" s="12">
        <v>5</v>
      </c>
      <c r="H18" s="12">
        <v>5</v>
      </c>
      <c r="I18" s="12">
        <v>5</v>
      </c>
    </row>
    <row r="19" spans="1:9" s="2" customFormat="1" ht="38.25">
      <c r="A19" s="11" t="s">
        <v>45</v>
      </c>
      <c r="B19" s="14" t="s">
        <v>177</v>
      </c>
      <c r="C19" s="8" t="s">
        <v>3</v>
      </c>
      <c r="D19" s="8" t="s">
        <v>6</v>
      </c>
      <c r="E19" s="14" t="s">
        <v>48</v>
      </c>
      <c r="F19" s="14"/>
      <c r="G19" s="13"/>
      <c r="H19" s="13"/>
      <c r="I19" s="13"/>
    </row>
    <row r="20" spans="1:9" s="2" customFormat="1" ht="22.5">
      <c r="A20" s="54" t="s">
        <v>151</v>
      </c>
      <c r="B20" s="14" t="s">
        <v>177</v>
      </c>
      <c r="C20" s="8" t="s">
        <v>3</v>
      </c>
      <c r="D20" s="8" t="s">
        <v>6</v>
      </c>
      <c r="E20" s="14" t="s">
        <v>48</v>
      </c>
      <c r="F20" s="14" t="s">
        <v>157</v>
      </c>
      <c r="G20" s="13">
        <v>1171.08</v>
      </c>
      <c r="H20" s="13">
        <v>1171.08</v>
      </c>
      <c r="I20" s="13">
        <v>1171.08</v>
      </c>
    </row>
    <row r="21" spans="1:9" s="2" customFormat="1" ht="38.25">
      <c r="A21" s="11" t="s">
        <v>108</v>
      </c>
      <c r="B21" s="14" t="s">
        <v>177</v>
      </c>
      <c r="C21" s="8" t="s">
        <v>3</v>
      </c>
      <c r="D21" s="8" t="s">
        <v>6</v>
      </c>
      <c r="E21" s="14" t="s">
        <v>60</v>
      </c>
      <c r="F21" s="14"/>
      <c r="G21" s="12"/>
      <c r="H21" s="12"/>
      <c r="I21" s="12"/>
    </row>
    <row r="22" spans="1:9" s="2" customFormat="1" ht="12.75">
      <c r="A22" s="55" t="s">
        <v>158</v>
      </c>
      <c r="B22" s="14" t="s">
        <v>177</v>
      </c>
      <c r="C22" s="8" t="s">
        <v>3</v>
      </c>
      <c r="D22" s="8" t="s">
        <v>6</v>
      </c>
      <c r="E22" s="14" t="s">
        <v>60</v>
      </c>
      <c r="F22" s="14" t="s">
        <v>159</v>
      </c>
      <c r="G22" s="12">
        <v>42.2</v>
      </c>
      <c r="H22" s="12">
        <v>0</v>
      </c>
      <c r="I22" s="12">
        <v>0</v>
      </c>
    </row>
    <row r="23" spans="1:9" s="2" customFormat="1" ht="25.5">
      <c r="A23" s="15" t="s">
        <v>110</v>
      </c>
      <c r="B23" s="14" t="s">
        <v>177</v>
      </c>
      <c r="C23" s="14" t="s">
        <v>3</v>
      </c>
      <c r="D23" s="14" t="s">
        <v>6</v>
      </c>
      <c r="E23" s="14" t="s">
        <v>109</v>
      </c>
      <c r="F23" s="14"/>
      <c r="G23" s="12"/>
      <c r="H23" s="12"/>
      <c r="I23" s="12"/>
    </row>
    <row r="24" spans="1:9" s="2" customFormat="1" ht="12.75">
      <c r="A24" s="55" t="s">
        <v>160</v>
      </c>
      <c r="B24" s="14" t="s">
        <v>177</v>
      </c>
      <c r="C24" s="14" t="s">
        <v>3</v>
      </c>
      <c r="D24" s="14" t="s">
        <v>6</v>
      </c>
      <c r="E24" s="14" t="s">
        <v>109</v>
      </c>
      <c r="F24" s="14" t="s">
        <v>161</v>
      </c>
      <c r="G24" s="12">
        <v>258</v>
      </c>
      <c r="H24" s="12">
        <v>0</v>
      </c>
      <c r="I24" s="12">
        <v>0</v>
      </c>
    </row>
    <row r="25" spans="1:9" s="2" customFormat="1" ht="38.25">
      <c r="A25" s="11" t="s">
        <v>114</v>
      </c>
      <c r="B25" s="14" t="s">
        <v>177</v>
      </c>
      <c r="C25" s="14" t="s">
        <v>3</v>
      </c>
      <c r="D25" s="14" t="s">
        <v>6</v>
      </c>
      <c r="E25" s="14" t="s">
        <v>59</v>
      </c>
      <c r="F25" s="14"/>
      <c r="G25" s="13"/>
      <c r="H25" s="13"/>
      <c r="I25" s="13"/>
    </row>
    <row r="26" spans="1:9" s="2" customFormat="1" ht="12.75">
      <c r="A26" s="55" t="s">
        <v>160</v>
      </c>
      <c r="B26" s="14" t="s">
        <v>177</v>
      </c>
      <c r="C26" s="14" t="s">
        <v>3</v>
      </c>
      <c r="D26" s="14" t="s">
        <v>6</v>
      </c>
      <c r="E26" s="14" t="s">
        <v>59</v>
      </c>
      <c r="F26" s="14" t="s">
        <v>161</v>
      </c>
      <c r="G26" s="13">
        <v>42.446</v>
      </c>
      <c r="H26" s="13">
        <v>0</v>
      </c>
      <c r="I26" s="13">
        <v>0</v>
      </c>
    </row>
    <row r="27" spans="1:9" s="2" customFormat="1" ht="51">
      <c r="A27" s="16" t="s">
        <v>111</v>
      </c>
      <c r="B27" s="14" t="s">
        <v>177</v>
      </c>
      <c r="C27" s="14" t="s">
        <v>3</v>
      </c>
      <c r="D27" s="14" t="s">
        <v>6</v>
      </c>
      <c r="E27" s="14" t="s">
        <v>61</v>
      </c>
      <c r="F27" s="14"/>
      <c r="G27" s="13"/>
      <c r="H27" s="13"/>
      <c r="I27" s="13"/>
    </row>
    <row r="28" spans="1:9" s="2" customFormat="1" ht="12.75">
      <c r="A28" s="55" t="s">
        <v>160</v>
      </c>
      <c r="B28" s="14" t="s">
        <v>177</v>
      </c>
      <c r="C28" s="14" t="s">
        <v>3</v>
      </c>
      <c r="D28" s="14" t="s">
        <v>6</v>
      </c>
      <c r="E28" s="14" t="s">
        <v>61</v>
      </c>
      <c r="F28" s="14" t="s">
        <v>161</v>
      </c>
      <c r="G28" s="13">
        <v>127.3</v>
      </c>
      <c r="H28" s="13">
        <v>0</v>
      </c>
      <c r="I28" s="13">
        <v>0</v>
      </c>
    </row>
    <row r="29" spans="1:9" s="2" customFormat="1" ht="63.75">
      <c r="A29" s="19" t="s">
        <v>113</v>
      </c>
      <c r="B29" s="14" t="s">
        <v>177</v>
      </c>
      <c r="C29" s="8" t="s">
        <v>3</v>
      </c>
      <c r="D29" s="8" t="s">
        <v>6</v>
      </c>
      <c r="E29" s="14" t="s">
        <v>105</v>
      </c>
      <c r="F29" s="14"/>
      <c r="G29" s="13"/>
      <c r="H29" s="13"/>
      <c r="I29" s="13"/>
    </row>
    <row r="30" spans="1:9" s="2" customFormat="1" ht="22.5">
      <c r="A30" s="54" t="s">
        <v>155</v>
      </c>
      <c r="B30" s="14" t="s">
        <v>177</v>
      </c>
      <c r="C30" s="8" t="s">
        <v>3</v>
      </c>
      <c r="D30" s="8" t="s">
        <v>6</v>
      </c>
      <c r="E30" s="14" t="s">
        <v>105</v>
      </c>
      <c r="F30" s="14" t="s">
        <v>162</v>
      </c>
      <c r="G30" s="13">
        <v>1</v>
      </c>
      <c r="H30" s="13">
        <v>1</v>
      </c>
      <c r="I30" s="13">
        <v>1</v>
      </c>
    </row>
    <row r="31" spans="1:9" s="2" customFormat="1" ht="42" customHeight="1">
      <c r="A31" s="7" t="s">
        <v>23</v>
      </c>
      <c r="B31" s="14" t="s">
        <v>177</v>
      </c>
      <c r="C31" s="9" t="s">
        <v>3</v>
      </c>
      <c r="D31" s="17" t="s">
        <v>24</v>
      </c>
      <c r="E31" s="9" t="s">
        <v>1</v>
      </c>
      <c r="F31" s="9" t="s">
        <v>1</v>
      </c>
      <c r="G31" s="10">
        <f>SUM(G32:G34)</f>
        <v>133.186</v>
      </c>
      <c r="H31" s="10">
        <f>SUM(H32:H34)</f>
        <v>133.186</v>
      </c>
      <c r="I31" s="10">
        <f>SUM(I32:I34)</f>
        <v>0</v>
      </c>
    </row>
    <row r="32" spans="1:9" s="2" customFormat="1" ht="36">
      <c r="A32" s="65" t="s">
        <v>4</v>
      </c>
      <c r="B32" s="14" t="s">
        <v>177</v>
      </c>
      <c r="C32" s="9" t="s">
        <v>3</v>
      </c>
      <c r="D32" s="9" t="s">
        <v>24</v>
      </c>
      <c r="E32" s="17" t="s">
        <v>49</v>
      </c>
      <c r="F32" s="18"/>
      <c r="G32" s="10"/>
      <c r="H32" s="10"/>
      <c r="I32" s="10"/>
    </row>
    <row r="33" spans="1:9" s="2" customFormat="1" ht="42" customHeight="1">
      <c r="A33" s="15" t="s">
        <v>112</v>
      </c>
      <c r="B33" s="14" t="s">
        <v>177</v>
      </c>
      <c r="C33" s="8" t="s">
        <v>3</v>
      </c>
      <c r="D33" s="8" t="s">
        <v>24</v>
      </c>
      <c r="E33" s="14" t="s">
        <v>62</v>
      </c>
      <c r="F33" s="14"/>
      <c r="G33" s="13"/>
      <c r="H33" s="13"/>
      <c r="I33" s="13"/>
    </row>
    <row r="34" spans="1:9" s="2" customFormat="1" ht="12.75">
      <c r="A34" s="55" t="s">
        <v>160</v>
      </c>
      <c r="B34" s="14" t="s">
        <v>177</v>
      </c>
      <c r="C34" s="8" t="s">
        <v>3</v>
      </c>
      <c r="D34" s="8" t="s">
        <v>24</v>
      </c>
      <c r="E34" s="14" t="s">
        <v>62</v>
      </c>
      <c r="F34" s="14" t="s">
        <v>161</v>
      </c>
      <c r="G34" s="13">
        <v>133.186</v>
      </c>
      <c r="H34" s="13">
        <v>133.186</v>
      </c>
      <c r="I34" s="13">
        <v>0</v>
      </c>
    </row>
    <row r="35" spans="1:9" s="2" customFormat="1" ht="36" customHeight="1">
      <c r="A35" s="45" t="s">
        <v>116</v>
      </c>
      <c r="B35" s="14" t="s">
        <v>177</v>
      </c>
      <c r="C35" s="9" t="s">
        <v>3</v>
      </c>
      <c r="D35" s="17" t="s">
        <v>115</v>
      </c>
      <c r="E35" s="14"/>
      <c r="F35" s="14"/>
      <c r="G35" s="20">
        <f>SUM(G36:G38)</f>
        <v>158.955</v>
      </c>
      <c r="H35" s="20">
        <f>SUM(H36:H38)</f>
        <v>0</v>
      </c>
      <c r="I35" s="20">
        <f>SUM(I36:I38)</f>
        <v>0</v>
      </c>
    </row>
    <row r="36" spans="1:9" s="2" customFormat="1" ht="36">
      <c r="A36" s="65" t="s">
        <v>129</v>
      </c>
      <c r="B36" s="14" t="s">
        <v>177</v>
      </c>
      <c r="C36" s="9" t="s">
        <v>3</v>
      </c>
      <c r="D36" s="17" t="s">
        <v>115</v>
      </c>
      <c r="E36" s="17" t="s">
        <v>46</v>
      </c>
      <c r="F36" s="14"/>
      <c r="G36" s="13"/>
      <c r="H36" s="13"/>
      <c r="I36" s="13"/>
    </row>
    <row r="37" spans="1:9" s="2" customFormat="1" ht="25.5">
      <c r="A37" s="37" t="s">
        <v>117</v>
      </c>
      <c r="B37" s="14" t="s">
        <v>177</v>
      </c>
      <c r="C37" s="8" t="s">
        <v>3</v>
      </c>
      <c r="D37" s="14" t="s">
        <v>115</v>
      </c>
      <c r="E37" s="14" t="s">
        <v>118</v>
      </c>
      <c r="F37" s="14"/>
      <c r="G37" s="13"/>
      <c r="H37" s="13"/>
      <c r="I37" s="13"/>
    </row>
    <row r="38" spans="1:9" s="2" customFormat="1" ht="22.5">
      <c r="A38" s="54" t="s">
        <v>155</v>
      </c>
      <c r="B38" s="14" t="s">
        <v>177</v>
      </c>
      <c r="C38" s="8" t="s">
        <v>3</v>
      </c>
      <c r="D38" s="14" t="s">
        <v>115</v>
      </c>
      <c r="E38" s="14" t="s">
        <v>118</v>
      </c>
      <c r="F38" s="14" t="s">
        <v>162</v>
      </c>
      <c r="G38" s="13">
        <v>158.955</v>
      </c>
      <c r="H38" s="13">
        <v>0</v>
      </c>
      <c r="I38" s="13">
        <v>0</v>
      </c>
    </row>
    <row r="39" spans="1:9" s="2" customFormat="1" ht="26.25" customHeight="1">
      <c r="A39" s="7" t="s">
        <v>26</v>
      </c>
      <c r="B39" s="14" t="s">
        <v>177</v>
      </c>
      <c r="C39" s="9" t="s">
        <v>3</v>
      </c>
      <c r="D39" s="17" t="s">
        <v>25</v>
      </c>
      <c r="E39" s="9" t="s">
        <v>1</v>
      </c>
      <c r="F39" s="9" t="s">
        <v>1</v>
      </c>
      <c r="G39" s="10">
        <f>SUM(G40:G42)</f>
        <v>500</v>
      </c>
      <c r="H39" s="10">
        <f>SUM(H40:H42)</f>
        <v>300</v>
      </c>
      <c r="I39" s="10">
        <f>SUM(I40:I42)</f>
        <v>300</v>
      </c>
    </row>
    <row r="40" spans="1:9" s="1" customFormat="1" ht="36">
      <c r="A40" s="65" t="s">
        <v>129</v>
      </c>
      <c r="B40" s="14" t="s">
        <v>177</v>
      </c>
      <c r="C40" s="9" t="s">
        <v>3</v>
      </c>
      <c r="D40" s="17" t="s">
        <v>25</v>
      </c>
      <c r="E40" s="9">
        <v>9900000</v>
      </c>
      <c r="F40" s="9"/>
      <c r="G40" s="12"/>
      <c r="H40" s="12"/>
      <c r="I40" s="12"/>
    </row>
    <row r="41" spans="1:9" s="2" customFormat="1" ht="38.25">
      <c r="A41" s="11" t="s">
        <v>28</v>
      </c>
      <c r="B41" s="14" t="s">
        <v>177</v>
      </c>
      <c r="C41" s="8" t="s">
        <v>3</v>
      </c>
      <c r="D41" s="14" t="s">
        <v>25</v>
      </c>
      <c r="E41" s="14" t="s">
        <v>44</v>
      </c>
      <c r="F41" s="8" t="s">
        <v>1</v>
      </c>
      <c r="G41" s="10"/>
      <c r="H41" s="10"/>
      <c r="I41" s="10"/>
    </row>
    <row r="42" spans="1:9" s="2" customFormat="1" ht="12.75">
      <c r="A42" s="55" t="s">
        <v>163</v>
      </c>
      <c r="B42" s="14" t="s">
        <v>177</v>
      </c>
      <c r="C42" s="8" t="s">
        <v>3</v>
      </c>
      <c r="D42" s="14" t="s">
        <v>25</v>
      </c>
      <c r="E42" s="14" t="s">
        <v>44</v>
      </c>
      <c r="F42" s="8">
        <v>870</v>
      </c>
      <c r="G42" s="13">
        <v>500</v>
      </c>
      <c r="H42" s="13">
        <v>300</v>
      </c>
      <c r="I42" s="13">
        <v>300</v>
      </c>
    </row>
    <row r="43" spans="1:9" s="2" customFormat="1" ht="24" customHeight="1">
      <c r="A43" s="7" t="s">
        <v>7</v>
      </c>
      <c r="B43" s="14" t="s">
        <v>177</v>
      </c>
      <c r="C43" s="9" t="s">
        <v>3</v>
      </c>
      <c r="D43" s="17" t="s">
        <v>34</v>
      </c>
      <c r="E43" s="17"/>
      <c r="F43" s="9"/>
      <c r="G43" s="20">
        <f>SUM(G44:G47)</f>
        <v>630.8</v>
      </c>
      <c r="H43" s="20">
        <f>SUM(H44:H47)</f>
        <v>542.8</v>
      </c>
      <c r="I43" s="20">
        <f>SUM(I44:I47)</f>
        <v>542.8</v>
      </c>
    </row>
    <row r="44" spans="1:9" s="2" customFormat="1" ht="24">
      <c r="A44" s="65" t="s">
        <v>32</v>
      </c>
      <c r="B44" s="17" t="s">
        <v>177</v>
      </c>
      <c r="C44" s="17" t="s">
        <v>3</v>
      </c>
      <c r="D44" s="17" t="s">
        <v>34</v>
      </c>
      <c r="E44" s="17" t="s">
        <v>42</v>
      </c>
      <c r="F44" s="17"/>
      <c r="G44" s="10"/>
      <c r="H44" s="10"/>
      <c r="I44" s="10"/>
    </row>
    <row r="45" spans="1:9" s="2" customFormat="1" ht="25.5">
      <c r="A45" s="21" t="s">
        <v>47</v>
      </c>
      <c r="B45" s="17" t="s">
        <v>177</v>
      </c>
      <c r="C45" s="14" t="s">
        <v>3</v>
      </c>
      <c r="D45" s="14" t="s">
        <v>34</v>
      </c>
      <c r="E45" s="14" t="s">
        <v>43</v>
      </c>
      <c r="F45" s="17"/>
      <c r="G45" s="12"/>
      <c r="H45" s="12"/>
      <c r="I45" s="12"/>
    </row>
    <row r="46" spans="1:9" s="2" customFormat="1" ht="22.5">
      <c r="A46" s="54" t="s">
        <v>155</v>
      </c>
      <c r="B46" s="17" t="s">
        <v>177</v>
      </c>
      <c r="C46" s="14" t="s">
        <v>3</v>
      </c>
      <c r="D46" s="14" t="s">
        <v>34</v>
      </c>
      <c r="E46" s="14" t="s">
        <v>43</v>
      </c>
      <c r="F46" s="8" t="s">
        <v>162</v>
      </c>
      <c r="G46" s="13">
        <v>620.8</v>
      </c>
      <c r="H46" s="13">
        <v>532.8</v>
      </c>
      <c r="I46" s="13">
        <v>532.8</v>
      </c>
    </row>
    <row r="47" spans="1:9" s="2" customFormat="1" ht="18.75" customHeight="1">
      <c r="A47" s="55" t="s">
        <v>156</v>
      </c>
      <c r="B47" s="17" t="s">
        <v>177</v>
      </c>
      <c r="C47" s="14" t="s">
        <v>3</v>
      </c>
      <c r="D47" s="14" t="s">
        <v>34</v>
      </c>
      <c r="E47" s="14" t="s">
        <v>43</v>
      </c>
      <c r="F47" s="8" t="s">
        <v>164</v>
      </c>
      <c r="G47" s="13">
        <v>10</v>
      </c>
      <c r="H47" s="13">
        <v>10</v>
      </c>
      <c r="I47" s="13">
        <v>10</v>
      </c>
    </row>
    <row r="48" spans="1:9" s="2" customFormat="1" ht="14.25">
      <c r="A48" s="35" t="s">
        <v>65</v>
      </c>
      <c r="B48" s="46" t="s">
        <v>177</v>
      </c>
      <c r="C48" s="46" t="s">
        <v>64</v>
      </c>
      <c r="D48" s="46"/>
      <c r="E48" s="46"/>
      <c r="F48" s="46"/>
      <c r="G48" s="47"/>
      <c r="H48" s="47"/>
      <c r="I48" s="47"/>
    </row>
    <row r="49" spans="1:9" s="2" customFormat="1" ht="25.5" customHeight="1">
      <c r="A49" s="7" t="s">
        <v>66</v>
      </c>
      <c r="B49" s="17" t="s">
        <v>177</v>
      </c>
      <c r="C49" s="17" t="s">
        <v>64</v>
      </c>
      <c r="D49" s="17" t="s">
        <v>63</v>
      </c>
      <c r="E49" s="17"/>
      <c r="F49" s="17"/>
      <c r="G49" s="10">
        <f>SUM(G50:G52)</f>
        <v>205.7</v>
      </c>
      <c r="H49" s="10">
        <f>SUM(H50:H52)</f>
        <v>0</v>
      </c>
      <c r="I49" s="10">
        <f>SUM(I50:I52)</f>
        <v>0</v>
      </c>
    </row>
    <row r="50" spans="1:9" s="2" customFormat="1" ht="36">
      <c r="A50" s="65" t="s">
        <v>129</v>
      </c>
      <c r="B50" s="17" t="s">
        <v>177</v>
      </c>
      <c r="C50" s="17" t="s">
        <v>64</v>
      </c>
      <c r="D50" s="17" t="s">
        <v>63</v>
      </c>
      <c r="E50" s="38" t="s">
        <v>46</v>
      </c>
      <c r="F50" s="17"/>
      <c r="G50" s="12"/>
      <c r="H50" s="12"/>
      <c r="I50" s="12"/>
    </row>
    <row r="51" spans="1:9" s="2" customFormat="1" ht="38.25">
      <c r="A51" s="15" t="s">
        <v>67</v>
      </c>
      <c r="B51" s="14" t="s">
        <v>177</v>
      </c>
      <c r="C51" s="14" t="s">
        <v>64</v>
      </c>
      <c r="D51" s="14" t="s">
        <v>63</v>
      </c>
      <c r="E51" s="39" t="s">
        <v>97</v>
      </c>
      <c r="F51" s="14"/>
      <c r="G51" s="12"/>
      <c r="H51" s="12"/>
      <c r="I51" s="12"/>
    </row>
    <row r="52" spans="1:9" s="2" customFormat="1" ht="22.5">
      <c r="A52" s="54" t="s">
        <v>151</v>
      </c>
      <c r="B52" s="14" t="s">
        <v>177</v>
      </c>
      <c r="C52" s="14" t="s">
        <v>64</v>
      </c>
      <c r="D52" s="14" t="s">
        <v>63</v>
      </c>
      <c r="E52" s="39" t="s">
        <v>97</v>
      </c>
      <c r="F52" s="14" t="s">
        <v>157</v>
      </c>
      <c r="G52" s="12">
        <v>205.7</v>
      </c>
      <c r="H52" s="12">
        <v>0</v>
      </c>
      <c r="I52" s="12">
        <v>0</v>
      </c>
    </row>
    <row r="53" spans="1:9" s="2" customFormat="1" ht="32.25" customHeight="1">
      <c r="A53" s="34" t="s">
        <v>8</v>
      </c>
      <c r="B53" s="48" t="s">
        <v>177</v>
      </c>
      <c r="C53" s="48" t="s">
        <v>9</v>
      </c>
      <c r="D53" s="48"/>
      <c r="E53" s="48"/>
      <c r="F53" s="48"/>
      <c r="G53" s="49"/>
      <c r="H53" s="49"/>
      <c r="I53" s="49"/>
    </row>
    <row r="54" spans="1:9" s="2" customFormat="1" ht="25.5">
      <c r="A54" s="7" t="s">
        <v>38</v>
      </c>
      <c r="B54" s="14" t="s">
        <v>177</v>
      </c>
      <c r="C54" s="17" t="s">
        <v>9</v>
      </c>
      <c r="D54" s="17" t="s">
        <v>10</v>
      </c>
      <c r="E54" s="14"/>
      <c r="F54" s="14"/>
      <c r="G54" s="10">
        <f>SUM(G55:G60)</f>
        <v>1128.4</v>
      </c>
      <c r="H54" s="10">
        <f>SUM(H55:H60)</f>
        <v>1116.4</v>
      </c>
      <c r="I54" s="10">
        <f>SUM(I55:I60)</f>
        <v>1080.4</v>
      </c>
    </row>
    <row r="55" spans="1:9" s="2" customFormat="1" ht="36">
      <c r="A55" s="65" t="s">
        <v>120</v>
      </c>
      <c r="B55" s="17" t="s">
        <v>177</v>
      </c>
      <c r="C55" s="17" t="s">
        <v>9</v>
      </c>
      <c r="D55" s="17" t="s">
        <v>10</v>
      </c>
      <c r="E55" s="17" t="s">
        <v>72</v>
      </c>
      <c r="F55" s="17" t="s">
        <v>1</v>
      </c>
      <c r="G55" s="12"/>
      <c r="H55" s="12"/>
      <c r="I55" s="12"/>
    </row>
    <row r="56" spans="1:9" s="2" customFormat="1" ht="96">
      <c r="A56" s="66" t="s">
        <v>121</v>
      </c>
      <c r="B56" s="14" t="s">
        <v>177</v>
      </c>
      <c r="C56" s="14" t="s">
        <v>9</v>
      </c>
      <c r="D56" s="14" t="s">
        <v>10</v>
      </c>
      <c r="E56" s="14" t="s">
        <v>73</v>
      </c>
      <c r="F56" s="8"/>
      <c r="G56" s="12"/>
      <c r="H56" s="12"/>
      <c r="I56" s="12"/>
    </row>
    <row r="57" spans="1:9" s="2" customFormat="1" ht="133.5" customHeight="1">
      <c r="A57" s="11" t="s">
        <v>122</v>
      </c>
      <c r="B57" s="14" t="s">
        <v>177</v>
      </c>
      <c r="C57" s="14" t="s">
        <v>9</v>
      </c>
      <c r="D57" s="14" t="s">
        <v>10</v>
      </c>
      <c r="E57" s="14" t="s">
        <v>98</v>
      </c>
      <c r="F57" s="8"/>
      <c r="G57" s="12"/>
      <c r="H57" s="12"/>
      <c r="I57" s="12"/>
    </row>
    <row r="58" spans="1:9" s="2" customFormat="1" ht="22.5">
      <c r="A58" s="54" t="s">
        <v>155</v>
      </c>
      <c r="B58" s="14" t="s">
        <v>177</v>
      </c>
      <c r="C58" s="14" t="s">
        <v>9</v>
      </c>
      <c r="D58" s="14" t="s">
        <v>10</v>
      </c>
      <c r="E58" s="14" t="s">
        <v>98</v>
      </c>
      <c r="F58" s="8">
        <v>240</v>
      </c>
      <c r="G58" s="12">
        <v>270</v>
      </c>
      <c r="H58" s="12">
        <v>270</v>
      </c>
      <c r="I58" s="12">
        <v>270</v>
      </c>
    </row>
    <row r="59" spans="1:9" s="2" customFormat="1" ht="127.5">
      <c r="A59" s="11" t="s">
        <v>123</v>
      </c>
      <c r="B59" s="14" t="s">
        <v>177</v>
      </c>
      <c r="C59" s="14" t="s">
        <v>9</v>
      </c>
      <c r="D59" s="14" t="s">
        <v>10</v>
      </c>
      <c r="E59" s="14" t="s">
        <v>99</v>
      </c>
      <c r="F59" s="8"/>
      <c r="G59" s="12"/>
      <c r="H59" s="12"/>
      <c r="I59" s="12"/>
    </row>
    <row r="60" spans="1:9" s="2" customFormat="1" ht="22.5">
      <c r="A60" s="54" t="s">
        <v>155</v>
      </c>
      <c r="B60" s="17" t="s">
        <v>177</v>
      </c>
      <c r="C60" s="14" t="s">
        <v>9</v>
      </c>
      <c r="D60" s="14" t="s">
        <v>10</v>
      </c>
      <c r="E60" s="14" t="s">
        <v>99</v>
      </c>
      <c r="F60" s="8" t="s">
        <v>162</v>
      </c>
      <c r="G60" s="12">
        <v>858.4</v>
      </c>
      <c r="H60" s="12">
        <v>846.4</v>
      </c>
      <c r="I60" s="12">
        <v>810.4</v>
      </c>
    </row>
    <row r="61" spans="1:9" s="1" customFormat="1" ht="14.25">
      <c r="A61" s="34" t="s">
        <v>11</v>
      </c>
      <c r="B61" s="48" t="s">
        <v>177</v>
      </c>
      <c r="C61" s="48" t="s">
        <v>12</v>
      </c>
      <c r="D61" s="48" t="s">
        <v>0</v>
      </c>
      <c r="E61" s="48" t="s">
        <v>0</v>
      </c>
      <c r="F61" s="48" t="s">
        <v>0</v>
      </c>
      <c r="G61" s="47"/>
      <c r="H61" s="47"/>
      <c r="I61" s="47"/>
    </row>
    <row r="62" spans="1:9" s="1" customFormat="1" ht="24.75" customHeight="1">
      <c r="A62" s="31" t="s">
        <v>71</v>
      </c>
      <c r="B62" s="22" t="s">
        <v>177</v>
      </c>
      <c r="C62" s="22" t="s">
        <v>12</v>
      </c>
      <c r="D62" s="22" t="s">
        <v>70</v>
      </c>
      <c r="E62" s="22"/>
      <c r="F62" s="22"/>
      <c r="G62" s="10">
        <f>SUM(G63:G69)</f>
        <v>2700</v>
      </c>
      <c r="H62" s="10">
        <f>SUM(H63:H69)</f>
        <v>2700</v>
      </c>
      <c r="I62" s="10">
        <f>SUM(I63:I69)</f>
        <v>2800</v>
      </c>
    </row>
    <row r="63" spans="1:9" s="1" customFormat="1" ht="36">
      <c r="A63" s="65" t="s">
        <v>124</v>
      </c>
      <c r="B63" s="22" t="s">
        <v>177</v>
      </c>
      <c r="C63" s="22" t="s">
        <v>12</v>
      </c>
      <c r="D63" s="22" t="s">
        <v>70</v>
      </c>
      <c r="E63" s="22" t="s">
        <v>74</v>
      </c>
      <c r="F63" s="22"/>
      <c r="G63" s="12"/>
      <c r="H63" s="12"/>
      <c r="I63" s="12"/>
    </row>
    <row r="64" spans="1:9" s="1" customFormat="1" ht="60">
      <c r="A64" s="66" t="s">
        <v>125</v>
      </c>
      <c r="B64" s="23" t="s">
        <v>177</v>
      </c>
      <c r="C64" s="23" t="s">
        <v>12</v>
      </c>
      <c r="D64" s="23" t="s">
        <v>70</v>
      </c>
      <c r="E64" s="23" t="s">
        <v>75</v>
      </c>
      <c r="F64" s="23"/>
      <c r="G64" s="12"/>
      <c r="H64" s="12"/>
      <c r="I64" s="12"/>
    </row>
    <row r="65" spans="1:9" s="1" customFormat="1" ht="140.25">
      <c r="A65" s="24" t="s">
        <v>126</v>
      </c>
      <c r="B65" s="23" t="s">
        <v>177</v>
      </c>
      <c r="C65" s="23" t="s">
        <v>12</v>
      </c>
      <c r="D65" s="23" t="s">
        <v>70</v>
      </c>
      <c r="E65" s="23" t="s">
        <v>76</v>
      </c>
      <c r="F65" s="23"/>
      <c r="G65" s="12"/>
      <c r="H65" s="12"/>
      <c r="I65" s="12"/>
    </row>
    <row r="66" spans="1:9" s="1" customFormat="1" ht="22.5">
      <c r="A66" s="54" t="s">
        <v>155</v>
      </c>
      <c r="B66" s="23" t="s">
        <v>177</v>
      </c>
      <c r="C66" s="23" t="s">
        <v>12</v>
      </c>
      <c r="D66" s="23" t="s">
        <v>70</v>
      </c>
      <c r="E66" s="23" t="s">
        <v>76</v>
      </c>
      <c r="F66" s="23" t="s">
        <v>162</v>
      </c>
      <c r="G66" s="12">
        <v>1890</v>
      </c>
      <c r="H66" s="12">
        <v>1890</v>
      </c>
      <c r="I66" s="12">
        <v>1990</v>
      </c>
    </row>
    <row r="67" spans="1:9" s="1" customFormat="1" ht="60">
      <c r="A67" s="66" t="s">
        <v>127</v>
      </c>
      <c r="B67" s="22" t="s">
        <v>177</v>
      </c>
      <c r="C67" s="23" t="s">
        <v>12</v>
      </c>
      <c r="D67" s="23" t="s">
        <v>70</v>
      </c>
      <c r="E67" s="23" t="s">
        <v>77</v>
      </c>
      <c r="F67" s="8"/>
      <c r="G67" s="12"/>
      <c r="H67" s="12"/>
      <c r="I67" s="12"/>
    </row>
    <row r="68" spans="1:9" s="1" customFormat="1" ht="89.25">
      <c r="A68" s="11" t="s">
        <v>128</v>
      </c>
      <c r="B68" s="22" t="s">
        <v>177</v>
      </c>
      <c r="C68" s="23" t="s">
        <v>12</v>
      </c>
      <c r="D68" s="23" t="s">
        <v>70</v>
      </c>
      <c r="E68" s="23" t="s">
        <v>78</v>
      </c>
      <c r="F68" s="8"/>
      <c r="G68" s="12"/>
      <c r="H68" s="12"/>
      <c r="I68" s="12"/>
    </row>
    <row r="69" spans="1:9" s="1" customFormat="1" ht="22.5">
      <c r="A69" s="54" t="s">
        <v>155</v>
      </c>
      <c r="B69" s="22" t="s">
        <v>177</v>
      </c>
      <c r="C69" s="23" t="s">
        <v>12</v>
      </c>
      <c r="D69" s="23" t="s">
        <v>70</v>
      </c>
      <c r="E69" s="23" t="s">
        <v>78</v>
      </c>
      <c r="F69" s="8">
        <v>240</v>
      </c>
      <c r="G69" s="12">
        <v>810</v>
      </c>
      <c r="H69" s="12">
        <v>810</v>
      </c>
      <c r="I69" s="12">
        <v>810</v>
      </c>
    </row>
    <row r="70" spans="1:9" s="1" customFormat="1" ht="27.75" customHeight="1">
      <c r="A70" s="32" t="s">
        <v>92</v>
      </c>
      <c r="B70" s="22" t="s">
        <v>177</v>
      </c>
      <c r="C70" s="17" t="s">
        <v>12</v>
      </c>
      <c r="D70" s="17" t="s">
        <v>13</v>
      </c>
      <c r="E70" s="23"/>
      <c r="F70" s="8"/>
      <c r="G70" s="10">
        <f>SUM(G71:G77)</f>
        <v>948</v>
      </c>
      <c r="H70" s="10">
        <f>SUM(H71:H77)</f>
        <v>150</v>
      </c>
      <c r="I70" s="10">
        <f>SUM(I71:I77)</f>
        <v>150</v>
      </c>
    </row>
    <row r="71" spans="1:9" s="1" customFormat="1" ht="36">
      <c r="A71" s="65" t="s">
        <v>129</v>
      </c>
      <c r="B71" s="14" t="s">
        <v>177</v>
      </c>
      <c r="C71" s="17" t="s">
        <v>12</v>
      </c>
      <c r="D71" s="17" t="s">
        <v>13</v>
      </c>
      <c r="E71" s="17" t="s">
        <v>46</v>
      </c>
      <c r="F71" s="17"/>
      <c r="G71" s="12"/>
      <c r="H71" s="12"/>
      <c r="I71" s="12"/>
    </row>
    <row r="72" spans="1:9" s="1" customFormat="1" ht="12.75">
      <c r="A72" s="11" t="s">
        <v>50</v>
      </c>
      <c r="B72" s="14" t="s">
        <v>177</v>
      </c>
      <c r="C72" s="14" t="s">
        <v>12</v>
      </c>
      <c r="D72" s="14" t="s">
        <v>13</v>
      </c>
      <c r="E72" s="14" t="s">
        <v>51</v>
      </c>
      <c r="F72" s="17"/>
      <c r="G72" s="12"/>
      <c r="H72" s="12"/>
      <c r="I72" s="12"/>
    </row>
    <row r="73" spans="1:9" s="1" customFormat="1" ht="22.5">
      <c r="A73" s="54" t="s">
        <v>155</v>
      </c>
      <c r="B73" s="14" t="s">
        <v>177</v>
      </c>
      <c r="C73" s="14" t="s">
        <v>12</v>
      </c>
      <c r="D73" s="14" t="s">
        <v>13</v>
      </c>
      <c r="E73" s="14" t="s">
        <v>51</v>
      </c>
      <c r="F73" s="14" t="s">
        <v>162</v>
      </c>
      <c r="G73" s="12">
        <v>350</v>
      </c>
      <c r="H73" s="12">
        <v>150</v>
      </c>
      <c r="I73" s="12">
        <v>150</v>
      </c>
    </row>
    <row r="74" spans="1:9" s="1" customFormat="1" ht="12.75">
      <c r="A74" s="11" t="s">
        <v>40</v>
      </c>
      <c r="B74" s="14" t="s">
        <v>177</v>
      </c>
      <c r="C74" s="14" t="s">
        <v>12</v>
      </c>
      <c r="D74" s="14" t="s">
        <v>13</v>
      </c>
      <c r="E74" s="14" t="s">
        <v>52</v>
      </c>
      <c r="F74" s="14"/>
      <c r="G74" s="12"/>
      <c r="H74" s="12"/>
      <c r="I74" s="12"/>
    </row>
    <row r="75" spans="1:9" s="1" customFormat="1" ht="22.5">
      <c r="A75" s="54" t="s">
        <v>155</v>
      </c>
      <c r="B75" s="14" t="s">
        <v>177</v>
      </c>
      <c r="C75" s="14" t="s">
        <v>12</v>
      </c>
      <c r="D75" s="14" t="s">
        <v>13</v>
      </c>
      <c r="E75" s="14" t="s">
        <v>52</v>
      </c>
      <c r="F75" s="14" t="s">
        <v>162</v>
      </c>
      <c r="G75" s="12">
        <v>98</v>
      </c>
      <c r="H75" s="12">
        <v>0</v>
      </c>
      <c r="I75" s="12">
        <v>0</v>
      </c>
    </row>
    <row r="76" spans="1:9" s="1" customFormat="1" ht="25.5">
      <c r="A76" s="11" t="s">
        <v>39</v>
      </c>
      <c r="B76" s="14" t="s">
        <v>177</v>
      </c>
      <c r="C76" s="14" t="s">
        <v>12</v>
      </c>
      <c r="D76" s="14" t="s">
        <v>13</v>
      </c>
      <c r="E76" s="14" t="s">
        <v>54</v>
      </c>
      <c r="F76" s="14"/>
      <c r="G76" s="10"/>
      <c r="H76" s="10"/>
      <c r="I76" s="10"/>
    </row>
    <row r="77" spans="1:9" s="1" customFormat="1" ht="22.5">
      <c r="A77" s="54" t="s">
        <v>155</v>
      </c>
      <c r="B77" s="14" t="s">
        <v>177</v>
      </c>
      <c r="C77" s="14" t="s">
        <v>12</v>
      </c>
      <c r="D77" s="14" t="s">
        <v>13</v>
      </c>
      <c r="E77" s="14" t="s">
        <v>54</v>
      </c>
      <c r="F77" s="14" t="s">
        <v>162</v>
      </c>
      <c r="G77" s="12">
        <v>500</v>
      </c>
      <c r="H77" s="12">
        <v>0</v>
      </c>
      <c r="I77" s="12">
        <v>0</v>
      </c>
    </row>
    <row r="78" spans="1:9" s="1" customFormat="1" ht="14.25">
      <c r="A78" s="35" t="s">
        <v>14</v>
      </c>
      <c r="B78" s="46" t="s">
        <v>177</v>
      </c>
      <c r="C78" s="46" t="s">
        <v>15</v>
      </c>
      <c r="D78" s="50"/>
      <c r="E78" s="50"/>
      <c r="F78" s="50"/>
      <c r="G78" s="47"/>
      <c r="H78" s="47"/>
      <c r="I78" s="47"/>
    </row>
    <row r="79" spans="1:9" s="2" customFormat="1" ht="24" customHeight="1">
      <c r="A79" s="7" t="s">
        <v>30</v>
      </c>
      <c r="B79" s="17" t="s">
        <v>177</v>
      </c>
      <c r="C79" s="17" t="s">
        <v>15</v>
      </c>
      <c r="D79" s="17" t="s">
        <v>31</v>
      </c>
      <c r="E79" s="14"/>
      <c r="F79" s="14"/>
      <c r="G79" s="10">
        <f>SUM(G80:G91)</f>
        <v>4653.3</v>
      </c>
      <c r="H79" s="10">
        <f>SUM(H80:H91)</f>
        <v>2063.6</v>
      </c>
      <c r="I79" s="10">
        <f>SUM(I80:I91)</f>
        <v>1388.7</v>
      </c>
    </row>
    <row r="80" spans="1:9" s="2" customFormat="1" ht="51.75" customHeight="1">
      <c r="A80" s="67" t="s">
        <v>130</v>
      </c>
      <c r="B80" s="17" t="s">
        <v>177</v>
      </c>
      <c r="C80" s="9" t="s">
        <v>15</v>
      </c>
      <c r="D80" s="17" t="s">
        <v>31</v>
      </c>
      <c r="E80" s="17" t="s">
        <v>53</v>
      </c>
      <c r="F80" s="17" t="s">
        <v>0</v>
      </c>
      <c r="G80" s="12"/>
      <c r="H80" s="12"/>
      <c r="I80" s="12"/>
    </row>
    <row r="81" spans="1:9" s="2" customFormat="1" ht="63.75" customHeight="1">
      <c r="A81" s="68" t="s">
        <v>131</v>
      </c>
      <c r="B81" s="14" t="s">
        <v>177</v>
      </c>
      <c r="C81" s="8" t="s">
        <v>15</v>
      </c>
      <c r="D81" s="14" t="s">
        <v>31</v>
      </c>
      <c r="E81" s="14" t="s">
        <v>55</v>
      </c>
      <c r="F81" s="14"/>
      <c r="G81" s="20"/>
      <c r="H81" s="20"/>
      <c r="I81" s="20"/>
    </row>
    <row r="82" spans="1:9" s="2" customFormat="1" ht="90" customHeight="1">
      <c r="A82" s="25" t="s">
        <v>132</v>
      </c>
      <c r="B82" s="14" t="s">
        <v>177</v>
      </c>
      <c r="C82" s="8" t="s">
        <v>15</v>
      </c>
      <c r="D82" s="14" t="s">
        <v>31</v>
      </c>
      <c r="E82" s="14" t="s">
        <v>79</v>
      </c>
      <c r="F82" s="14"/>
      <c r="G82" s="20"/>
      <c r="H82" s="20"/>
      <c r="I82" s="20"/>
    </row>
    <row r="83" spans="1:9" s="2" customFormat="1" ht="12.75">
      <c r="A83" s="57" t="s">
        <v>165</v>
      </c>
      <c r="B83" s="14" t="s">
        <v>177</v>
      </c>
      <c r="C83" s="8" t="s">
        <v>15</v>
      </c>
      <c r="D83" s="14" t="s">
        <v>31</v>
      </c>
      <c r="E83" s="14" t="s">
        <v>79</v>
      </c>
      <c r="F83" s="14" t="s">
        <v>166</v>
      </c>
      <c r="G83" s="13">
        <v>2492.688</v>
      </c>
      <c r="H83" s="13">
        <v>0</v>
      </c>
      <c r="I83" s="13">
        <v>0</v>
      </c>
    </row>
    <row r="84" spans="1:9" s="2" customFormat="1" ht="51.75" customHeight="1">
      <c r="A84" s="69" t="s">
        <v>136</v>
      </c>
      <c r="B84" s="17" t="s">
        <v>177</v>
      </c>
      <c r="C84" s="9" t="s">
        <v>15</v>
      </c>
      <c r="D84" s="17" t="s">
        <v>31</v>
      </c>
      <c r="E84" s="17" t="s">
        <v>84</v>
      </c>
      <c r="F84" s="17"/>
      <c r="G84" s="10"/>
      <c r="H84" s="10"/>
      <c r="I84" s="10"/>
    </row>
    <row r="85" spans="1:9" s="2" customFormat="1" ht="66.75" customHeight="1">
      <c r="A85" s="26" t="s">
        <v>137</v>
      </c>
      <c r="B85" s="14" t="s">
        <v>177</v>
      </c>
      <c r="C85" s="8" t="s">
        <v>15</v>
      </c>
      <c r="D85" s="14" t="s">
        <v>31</v>
      </c>
      <c r="E85" s="14" t="s">
        <v>102</v>
      </c>
      <c r="F85" s="14"/>
      <c r="G85" s="10"/>
      <c r="H85" s="10"/>
      <c r="I85" s="10"/>
    </row>
    <row r="86" spans="1:9" s="2" customFormat="1" ht="28.5" customHeight="1">
      <c r="A86" s="54" t="s">
        <v>155</v>
      </c>
      <c r="B86" s="14" t="s">
        <v>177</v>
      </c>
      <c r="C86" s="8" t="s">
        <v>15</v>
      </c>
      <c r="D86" s="14" t="s">
        <v>31</v>
      </c>
      <c r="E86" s="14" t="s">
        <v>102</v>
      </c>
      <c r="F86" s="14" t="s">
        <v>162</v>
      </c>
      <c r="G86" s="13">
        <v>1050</v>
      </c>
      <c r="H86" s="13">
        <v>1400</v>
      </c>
      <c r="I86" s="13">
        <v>720</v>
      </c>
    </row>
    <row r="87" spans="1:9" s="2" customFormat="1" ht="38.25" customHeight="1">
      <c r="A87" s="65" t="s">
        <v>129</v>
      </c>
      <c r="B87" s="14" t="s">
        <v>177</v>
      </c>
      <c r="C87" s="17" t="s">
        <v>15</v>
      </c>
      <c r="D87" s="17" t="s">
        <v>31</v>
      </c>
      <c r="E87" s="17" t="s">
        <v>46</v>
      </c>
      <c r="F87" s="14"/>
      <c r="G87" s="20"/>
      <c r="H87" s="20"/>
      <c r="I87" s="20"/>
    </row>
    <row r="88" spans="1:9" s="2" customFormat="1" ht="25.5">
      <c r="A88" s="26" t="s">
        <v>81</v>
      </c>
      <c r="B88" s="14" t="s">
        <v>177</v>
      </c>
      <c r="C88" s="14" t="s">
        <v>15</v>
      </c>
      <c r="D88" s="14" t="s">
        <v>31</v>
      </c>
      <c r="E88" s="14" t="s">
        <v>100</v>
      </c>
      <c r="F88" s="14"/>
      <c r="G88" s="20"/>
      <c r="H88" s="20"/>
      <c r="I88" s="20"/>
    </row>
    <row r="89" spans="1:9" s="2" customFormat="1" ht="22.5">
      <c r="A89" s="54" t="s">
        <v>155</v>
      </c>
      <c r="B89" s="14" t="s">
        <v>177</v>
      </c>
      <c r="C89" s="14" t="s">
        <v>15</v>
      </c>
      <c r="D89" s="14" t="s">
        <v>31</v>
      </c>
      <c r="E89" s="14" t="s">
        <v>100</v>
      </c>
      <c r="F89" s="14" t="s">
        <v>162</v>
      </c>
      <c r="G89" s="13">
        <v>510</v>
      </c>
      <c r="H89" s="13">
        <v>510</v>
      </c>
      <c r="I89" s="13">
        <v>510</v>
      </c>
    </row>
    <row r="90" spans="1:9" s="2" customFormat="1" ht="18.75" customHeight="1">
      <c r="A90" s="26" t="s">
        <v>80</v>
      </c>
      <c r="B90" s="14" t="s">
        <v>177</v>
      </c>
      <c r="C90" s="14" t="s">
        <v>15</v>
      </c>
      <c r="D90" s="14" t="s">
        <v>31</v>
      </c>
      <c r="E90" s="14" t="s">
        <v>101</v>
      </c>
      <c r="F90" s="14"/>
      <c r="G90" s="20"/>
      <c r="H90" s="20"/>
      <c r="I90" s="20"/>
    </row>
    <row r="91" spans="1:9" s="2" customFormat="1" ht="23.25" customHeight="1">
      <c r="A91" s="54" t="s">
        <v>155</v>
      </c>
      <c r="B91" s="14" t="s">
        <v>177</v>
      </c>
      <c r="C91" s="14" t="s">
        <v>15</v>
      </c>
      <c r="D91" s="14" t="s">
        <v>31</v>
      </c>
      <c r="E91" s="14" t="s">
        <v>101</v>
      </c>
      <c r="F91" s="14" t="s">
        <v>162</v>
      </c>
      <c r="G91" s="13">
        <v>600.612</v>
      </c>
      <c r="H91" s="13">
        <v>153.6</v>
      </c>
      <c r="I91" s="13">
        <v>158.7</v>
      </c>
    </row>
    <row r="92" spans="1:9" s="2" customFormat="1" ht="29.25" customHeight="1">
      <c r="A92" s="7" t="s">
        <v>69</v>
      </c>
      <c r="B92" s="17" t="s">
        <v>177</v>
      </c>
      <c r="C92" s="17" t="s">
        <v>15</v>
      </c>
      <c r="D92" s="17" t="s">
        <v>68</v>
      </c>
      <c r="E92" s="14"/>
      <c r="F92" s="14"/>
      <c r="G92" s="10">
        <f>SUM(G93:G105)</f>
        <v>6470.1</v>
      </c>
      <c r="H92" s="10">
        <f>SUM(H93:H105)</f>
        <v>3724</v>
      </c>
      <c r="I92" s="10">
        <f>SUM(I93:I105)</f>
        <v>2581.6</v>
      </c>
    </row>
    <row r="93" spans="1:9" s="2" customFormat="1" ht="36">
      <c r="A93" s="69" t="s">
        <v>134</v>
      </c>
      <c r="B93" s="17" t="s">
        <v>177</v>
      </c>
      <c r="C93" s="9" t="s">
        <v>15</v>
      </c>
      <c r="D93" s="17" t="s">
        <v>68</v>
      </c>
      <c r="E93" s="17" t="s">
        <v>82</v>
      </c>
      <c r="F93" s="17"/>
      <c r="G93" s="10"/>
      <c r="H93" s="10"/>
      <c r="I93" s="10"/>
    </row>
    <row r="94" spans="1:9" s="2" customFormat="1" ht="89.25">
      <c r="A94" s="26" t="s">
        <v>133</v>
      </c>
      <c r="B94" s="14" t="s">
        <v>177</v>
      </c>
      <c r="C94" s="8" t="s">
        <v>15</v>
      </c>
      <c r="D94" s="14" t="s">
        <v>68</v>
      </c>
      <c r="E94" s="14" t="s">
        <v>83</v>
      </c>
      <c r="F94" s="14"/>
      <c r="G94" s="10"/>
      <c r="H94" s="10"/>
      <c r="I94" s="10"/>
    </row>
    <row r="95" spans="1:9" s="2" customFormat="1" ht="22.5">
      <c r="A95" s="54" t="s">
        <v>155</v>
      </c>
      <c r="B95" s="14" t="s">
        <v>177</v>
      </c>
      <c r="C95" s="8" t="s">
        <v>15</v>
      </c>
      <c r="D95" s="14" t="s">
        <v>68</v>
      </c>
      <c r="E95" s="14" t="s">
        <v>83</v>
      </c>
      <c r="F95" s="14" t="s">
        <v>162</v>
      </c>
      <c r="G95" s="13">
        <v>2213.72</v>
      </c>
      <c r="H95" s="13">
        <v>500</v>
      </c>
      <c r="I95" s="13">
        <v>0</v>
      </c>
    </row>
    <row r="96" spans="1:9" s="2" customFormat="1" ht="12.75">
      <c r="A96" s="55" t="s">
        <v>165</v>
      </c>
      <c r="B96" s="14" t="s">
        <v>177</v>
      </c>
      <c r="C96" s="8" t="s">
        <v>15</v>
      </c>
      <c r="D96" s="14" t="s">
        <v>68</v>
      </c>
      <c r="E96" s="14" t="s">
        <v>83</v>
      </c>
      <c r="F96" s="14" t="s">
        <v>166</v>
      </c>
      <c r="G96" s="13">
        <v>1150</v>
      </c>
      <c r="H96" s="13">
        <v>1150</v>
      </c>
      <c r="I96" s="13">
        <v>1450</v>
      </c>
    </row>
    <row r="97" spans="1:9" s="2" customFormat="1" ht="51">
      <c r="A97" s="26" t="s">
        <v>135</v>
      </c>
      <c r="B97" s="14" t="s">
        <v>177</v>
      </c>
      <c r="C97" s="8" t="s">
        <v>15</v>
      </c>
      <c r="D97" s="14" t="s">
        <v>68</v>
      </c>
      <c r="E97" s="14" t="s">
        <v>119</v>
      </c>
      <c r="F97" s="14"/>
      <c r="G97" s="10"/>
      <c r="H97" s="10"/>
      <c r="I97" s="10"/>
    </row>
    <row r="98" spans="1:9" s="2" customFormat="1" ht="22.5">
      <c r="A98" s="54" t="s">
        <v>155</v>
      </c>
      <c r="B98" s="14" t="s">
        <v>177</v>
      </c>
      <c r="C98" s="8" t="s">
        <v>15</v>
      </c>
      <c r="D98" s="14" t="s">
        <v>68</v>
      </c>
      <c r="E98" s="14" t="s">
        <v>119</v>
      </c>
      <c r="F98" s="14" t="s">
        <v>162</v>
      </c>
      <c r="G98" s="13">
        <v>286.12</v>
      </c>
      <c r="H98" s="13">
        <v>0</v>
      </c>
      <c r="I98" s="13">
        <v>0</v>
      </c>
    </row>
    <row r="99" spans="1:9" s="28" customFormat="1" ht="38.25" customHeight="1">
      <c r="A99" s="65" t="s">
        <v>129</v>
      </c>
      <c r="B99" s="14" t="s">
        <v>177</v>
      </c>
      <c r="C99" s="17" t="s">
        <v>15</v>
      </c>
      <c r="D99" s="17" t="s">
        <v>68</v>
      </c>
      <c r="E99" s="17" t="s">
        <v>46</v>
      </c>
      <c r="F99" s="14"/>
      <c r="G99" s="10"/>
      <c r="H99" s="10"/>
      <c r="I99" s="10"/>
    </row>
    <row r="100" spans="1:9" s="28" customFormat="1" ht="30" customHeight="1">
      <c r="A100" s="11" t="s">
        <v>168</v>
      </c>
      <c r="B100" s="14" t="s">
        <v>177</v>
      </c>
      <c r="C100" s="14" t="s">
        <v>15</v>
      </c>
      <c r="D100" s="14" t="s">
        <v>68</v>
      </c>
      <c r="E100" s="14" t="s">
        <v>170</v>
      </c>
      <c r="F100" s="14"/>
      <c r="G100" s="10"/>
      <c r="H100" s="10"/>
      <c r="I100" s="10"/>
    </row>
    <row r="101" spans="1:9" s="28" customFormat="1" ht="22.5">
      <c r="A101" s="54" t="s">
        <v>106</v>
      </c>
      <c r="B101" s="14" t="s">
        <v>177</v>
      </c>
      <c r="C101" s="14" t="s">
        <v>15</v>
      </c>
      <c r="D101" s="14" t="s">
        <v>68</v>
      </c>
      <c r="E101" s="14" t="s">
        <v>170</v>
      </c>
      <c r="F101" s="14" t="s">
        <v>107</v>
      </c>
      <c r="G101" s="13">
        <v>223.32</v>
      </c>
      <c r="H101" s="13">
        <v>0</v>
      </c>
      <c r="I101" s="13">
        <v>0</v>
      </c>
    </row>
    <row r="102" spans="1:9" s="28" customFormat="1" ht="26.25" customHeight="1">
      <c r="A102" s="11" t="s">
        <v>167</v>
      </c>
      <c r="B102" s="14" t="s">
        <v>177</v>
      </c>
      <c r="C102" s="14" t="s">
        <v>15</v>
      </c>
      <c r="D102" s="14" t="s">
        <v>68</v>
      </c>
      <c r="E102" s="14" t="s">
        <v>169</v>
      </c>
      <c r="F102" s="14"/>
      <c r="G102" s="10"/>
      <c r="H102" s="10"/>
      <c r="I102" s="10"/>
    </row>
    <row r="103" spans="1:9" s="28" customFormat="1" ht="22.5">
      <c r="A103" s="54" t="s">
        <v>106</v>
      </c>
      <c r="B103" s="14" t="s">
        <v>177</v>
      </c>
      <c r="C103" s="14" t="s">
        <v>15</v>
      </c>
      <c r="D103" s="14" t="s">
        <v>68</v>
      </c>
      <c r="E103" s="14" t="s">
        <v>169</v>
      </c>
      <c r="F103" s="14" t="s">
        <v>107</v>
      </c>
      <c r="G103" s="13">
        <v>126.94</v>
      </c>
      <c r="H103" s="13">
        <v>0</v>
      </c>
      <c r="I103" s="13">
        <v>0</v>
      </c>
    </row>
    <row r="104" spans="1:9" s="28" customFormat="1" ht="43.5" customHeight="1">
      <c r="A104" s="11" t="s">
        <v>85</v>
      </c>
      <c r="B104" s="14" t="s">
        <v>177</v>
      </c>
      <c r="C104" s="14" t="s">
        <v>15</v>
      </c>
      <c r="D104" s="14" t="s">
        <v>68</v>
      </c>
      <c r="E104" s="14" t="s">
        <v>86</v>
      </c>
      <c r="F104" s="14"/>
      <c r="G104" s="10"/>
      <c r="H104" s="10"/>
      <c r="I104" s="10"/>
    </row>
    <row r="105" spans="1:9" s="28" customFormat="1" ht="22.5">
      <c r="A105" s="54" t="s">
        <v>155</v>
      </c>
      <c r="B105" s="14" t="s">
        <v>177</v>
      </c>
      <c r="C105" s="14" t="s">
        <v>15</v>
      </c>
      <c r="D105" s="14" t="s">
        <v>68</v>
      </c>
      <c r="E105" s="14" t="s">
        <v>86</v>
      </c>
      <c r="F105" s="14" t="s">
        <v>162</v>
      </c>
      <c r="G105" s="13">
        <v>2470</v>
      </c>
      <c r="H105" s="13">
        <v>2074</v>
      </c>
      <c r="I105" s="13">
        <v>1131.6</v>
      </c>
    </row>
    <row r="106" spans="1:9" s="2" customFormat="1" ht="26.25" customHeight="1">
      <c r="A106" s="7" t="s">
        <v>88</v>
      </c>
      <c r="B106" s="14" t="s">
        <v>177</v>
      </c>
      <c r="C106" s="17" t="s">
        <v>15</v>
      </c>
      <c r="D106" s="17" t="s">
        <v>87</v>
      </c>
      <c r="E106" s="14"/>
      <c r="F106" s="14"/>
      <c r="G106" s="10">
        <f>SUM(G107:G114)</f>
        <v>3372.3</v>
      </c>
      <c r="H106" s="10">
        <f>SUM(H107:H114)</f>
        <v>3405</v>
      </c>
      <c r="I106" s="10">
        <f>SUM(I107:I114)</f>
        <v>3598</v>
      </c>
    </row>
    <row r="107" spans="1:9" s="2" customFormat="1" ht="51.75" customHeight="1">
      <c r="A107" s="69" t="s">
        <v>136</v>
      </c>
      <c r="B107" s="17" t="s">
        <v>177</v>
      </c>
      <c r="C107" s="9" t="s">
        <v>15</v>
      </c>
      <c r="D107" s="17" t="s">
        <v>87</v>
      </c>
      <c r="E107" s="17" t="s">
        <v>84</v>
      </c>
      <c r="F107" s="17"/>
      <c r="G107" s="10"/>
      <c r="H107" s="10"/>
      <c r="I107" s="10"/>
    </row>
    <row r="108" spans="1:9" s="2" customFormat="1" ht="66.75" customHeight="1">
      <c r="A108" s="26" t="s">
        <v>137</v>
      </c>
      <c r="B108" s="14" t="s">
        <v>177</v>
      </c>
      <c r="C108" s="8" t="s">
        <v>15</v>
      </c>
      <c r="D108" s="14" t="s">
        <v>87</v>
      </c>
      <c r="E108" s="14" t="s">
        <v>102</v>
      </c>
      <c r="F108" s="14"/>
      <c r="G108" s="10"/>
      <c r="H108" s="10"/>
      <c r="I108" s="10"/>
    </row>
    <row r="109" spans="1:9" s="2" customFormat="1" ht="22.5">
      <c r="A109" s="54" t="s">
        <v>155</v>
      </c>
      <c r="B109" s="14" t="s">
        <v>177</v>
      </c>
      <c r="C109" s="8" t="s">
        <v>15</v>
      </c>
      <c r="D109" s="14" t="s">
        <v>87</v>
      </c>
      <c r="E109" s="14" t="s">
        <v>102</v>
      </c>
      <c r="F109" s="14" t="s">
        <v>162</v>
      </c>
      <c r="G109" s="13">
        <v>250</v>
      </c>
      <c r="H109" s="13">
        <v>250</v>
      </c>
      <c r="I109" s="13">
        <v>250</v>
      </c>
    </row>
    <row r="110" spans="1:9" s="2" customFormat="1" ht="36">
      <c r="A110" s="69" t="s">
        <v>138</v>
      </c>
      <c r="B110" s="14" t="s">
        <v>177</v>
      </c>
      <c r="C110" s="17" t="s">
        <v>15</v>
      </c>
      <c r="D110" s="17" t="s">
        <v>87</v>
      </c>
      <c r="E110" s="17" t="s">
        <v>89</v>
      </c>
      <c r="F110" s="14"/>
      <c r="G110" s="10"/>
      <c r="H110" s="10"/>
      <c r="I110" s="10"/>
    </row>
    <row r="111" spans="1:9" s="2" customFormat="1" ht="76.5">
      <c r="A111" s="11" t="s">
        <v>140</v>
      </c>
      <c r="B111" s="14" t="s">
        <v>177</v>
      </c>
      <c r="C111" s="14" t="s">
        <v>15</v>
      </c>
      <c r="D111" s="14" t="s">
        <v>87</v>
      </c>
      <c r="E111" s="14" t="s">
        <v>103</v>
      </c>
      <c r="F111" s="14"/>
      <c r="G111" s="10"/>
      <c r="H111" s="10"/>
      <c r="I111" s="10"/>
    </row>
    <row r="112" spans="1:9" s="2" customFormat="1" ht="22.5">
      <c r="A112" s="54" t="s">
        <v>155</v>
      </c>
      <c r="B112" s="14" t="s">
        <v>177</v>
      </c>
      <c r="C112" s="14" t="s">
        <v>15</v>
      </c>
      <c r="D112" s="14" t="s">
        <v>87</v>
      </c>
      <c r="E112" s="14" t="s">
        <v>103</v>
      </c>
      <c r="F112" s="14" t="s">
        <v>162</v>
      </c>
      <c r="G112" s="13">
        <v>50</v>
      </c>
      <c r="H112" s="13">
        <v>0</v>
      </c>
      <c r="I112" s="13">
        <v>0</v>
      </c>
    </row>
    <row r="113" spans="1:9" s="2" customFormat="1" ht="76.5">
      <c r="A113" s="11" t="s">
        <v>139</v>
      </c>
      <c r="B113" s="14" t="s">
        <v>177</v>
      </c>
      <c r="C113" s="14" t="s">
        <v>15</v>
      </c>
      <c r="D113" s="14" t="s">
        <v>87</v>
      </c>
      <c r="E113" s="14" t="s">
        <v>104</v>
      </c>
      <c r="F113" s="14"/>
      <c r="G113" s="10"/>
      <c r="H113" s="10"/>
      <c r="I113" s="10"/>
    </row>
    <row r="114" spans="1:9" s="2" customFormat="1" ht="22.5">
      <c r="A114" s="54" t="s">
        <v>155</v>
      </c>
      <c r="B114" s="14" t="s">
        <v>177</v>
      </c>
      <c r="C114" s="14" t="s">
        <v>15</v>
      </c>
      <c r="D114" s="14" t="s">
        <v>87</v>
      </c>
      <c r="E114" s="14" t="s">
        <v>104</v>
      </c>
      <c r="F114" s="14" t="s">
        <v>162</v>
      </c>
      <c r="G114" s="13">
        <v>3072.3</v>
      </c>
      <c r="H114" s="13">
        <v>3155</v>
      </c>
      <c r="I114" s="13">
        <v>3348</v>
      </c>
    </row>
    <row r="115" spans="1:9" s="2" customFormat="1" ht="14.25">
      <c r="A115" s="36" t="s">
        <v>90</v>
      </c>
      <c r="B115" s="46" t="s">
        <v>177</v>
      </c>
      <c r="C115" s="46" t="s">
        <v>91</v>
      </c>
      <c r="D115" s="51"/>
      <c r="E115" s="52"/>
      <c r="F115" s="50"/>
      <c r="G115" s="53"/>
      <c r="H115" s="53"/>
      <c r="I115" s="53"/>
    </row>
    <row r="116" spans="1:9" s="2" customFormat="1" ht="19.5" customHeight="1">
      <c r="A116" s="7" t="s">
        <v>94</v>
      </c>
      <c r="B116" s="17" t="s">
        <v>177</v>
      </c>
      <c r="C116" s="17" t="s">
        <v>91</v>
      </c>
      <c r="D116" s="17" t="s">
        <v>93</v>
      </c>
      <c r="E116" s="41"/>
      <c r="F116" s="14"/>
      <c r="G116" s="76">
        <f>SUM(G117:G119)</f>
        <v>80</v>
      </c>
      <c r="H116" s="76">
        <f>SUM(H117:H119)</f>
        <v>0</v>
      </c>
      <c r="I116" s="76">
        <f>SUM(I117:I119)</f>
        <v>0</v>
      </c>
    </row>
    <row r="117" spans="1:9" s="28" customFormat="1" ht="38.25" customHeight="1">
      <c r="A117" s="65" t="s">
        <v>129</v>
      </c>
      <c r="B117" s="14" t="s">
        <v>177</v>
      </c>
      <c r="C117" s="17" t="s">
        <v>91</v>
      </c>
      <c r="D117" s="17" t="s">
        <v>93</v>
      </c>
      <c r="E117" s="17" t="s">
        <v>46</v>
      </c>
      <c r="F117" s="14"/>
      <c r="G117" s="10"/>
      <c r="H117" s="10"/>
      <c r="I117" s="10"/>
    </row>
    <row r="118" spans="1:9" s="2" customFormat="1" ht="22.5" customHeight="1">
      <c r="A118" s="56" t="s">
        <v>141</v>
      </c>
      <c r="B118" s="17" t="s">
        <v>177</v>
      </c>
      <c r="C118" s="14" t="s">
        <v>91</v>
      </c>
      <c r="D118" s="14" t="s">
        <v>93</v>
      </c>
      <c r="E118" s="14" t="s">
        <v>142</v>
      </c>
      <c r="F118" s="14"/>
      <c r="G118" s="27"/>
      <c r="H118" s="27"/>
      <c r="I118" s="27"/>
    </row>
    <row r="119" spans="1:9" s="2" customFormat="1" ht="32.25" customHeight="1">
      <c r="A119" s="54" t="s">
        <v>155</v>
      </c>
      <c r="B119" s="17" t="s">
        <v>177</v>
      </c>
      <c r="C119" s="14" t="s">
        <v>91</v>
      </c>
      <c r="D119" s="14" t="s">
        <v>93</v>
      </c>
      <c r="E119" s="14" t="s">
        <v>142</v>
      </c>
      <c r="F119" s="14" t="s">
        <v>171</v>
      </c>
      <c r="G119" s="27">
        <v>80</v>
      </c>
      <c r="H119" s="27">
        <v>0</v>
      </c>
      <c r="I119" s="27">
        <v>0</v>
      </c>
    </row>
    <row r="120" spans="1:9" s="2" customFormat="1" ht="14.25">
      <c r="A120" s="34" t="s">
        <v>41</v>
      </c>
      <c r="B120" s="48" t="s">
        <v>177</v>
      </c>
      <c r="C120" s="48" t="s">
        <v>16</v>
      </c>
      <c r="D120" s="48"/>
      <c r="E120" s="48"/>
      <c r="F120" s="48"/>
      <c r="G120" s="53"/>
      <c r="H120" s="53"/>
      <c r="I120" s="53"/>
    </row>
    <row r="121" spans="1:9" s="2" customFormat="1" ht="24" customHeight="1">
      <c r="A121" s="7" t="s">
        <v>17</v>
      </c>
      <c r="B121" s="17" t="s">
        <v>177</v>
      </c>
      <c r="C121" s="17" t="s">
        <v>16</v>
      </c>
      <c r="D121" s="17" t="s">
        <v>18</v>
      </c>
      <c r="E121" s="17"/>
      <c r="F121" s="17"/>
      <c r="G121" s="3">
        <f>SUM(G122:G131)</f>
        <v>5580.7</v>
      </c>
      <c r="H121" s="3">
        <f>SUM(H122:H131)</f>
        <v>5768.6</v>
      </c>
      <c r="I121" s="3">
        <f>SUM(I122:I131)</f>
        <v>5978.4</v>
      </c>
    </row>
    <row r="122" spans="1:9" s="2" customFormat="1" ht="36">
      <c r="A122" s="65" t="s">
        <v>143</v>
      </c>
      <c r="B122" s="17" t="s">
        <v>177</v>
      </c>
      <c r="C122" s="17" t="s">
        <v>16</v>
      </c>
      <c r="D122" s="17" t="s">
        <v>18</v>
      </c>
      <c r="E122" s="17" t="s">
        <v>27</v>
      </c>
      <c r="F122" s="14"/>
      <c r="G122" s="6"/>
      <c r="H122" s="6"/>
      <c r="I122" s="6"/>
    </row>
    <row r="123" spans="1:9" s="2" customFormat="1" ht="61.5" customHeight="1">
      <c r="A123" s="66" t="s">
        <v>144</v>
      </c>
      <c r="B123" s="14" t="s">
        <v>177</v>
      </c>
      <c r="C123" s="14" t="s">
        <v>16</v>
      </c>
      <c r="D123" s="14" t="s">
        <v>18</v>
      </c>
      <c r="E123" s="14" t="s">
        <v>95</v>
      </c>
      <c r="F123" s="14"/>
      <c r="G123" s="6"/>
      <c r="H123" s="6"/>
      <c r="I123" s="6"/>
    </row>
    <row r="124" spans="1:9" s="2" customFormat="1" ht="100.5" customHeight="1">
      <c r="A124" s="11" t="s">
        <v>145</v>
      </c>
      <c r="B124" s="14" t="s">
        <v>177</v>
      </c>
      <c r="C124" s="14" t="s">
        <v>16</v>
      </c>
      <c r="D124" s="14" t="s">
        <v>18</v>
      </c>
      <c r="E124" s="14" t="s">
        <v>172</v>
      </c>
      <c r="F124" s="14"/>
      <c r="G124" s="6"/>
      <c r="H124" s="6"/>
      <c r="I124" s="6"/>
    </row>
    <row r="125" spans="1:9" s="2" customFormat="1" ht="25.5" customHeight="1">
      <c r="A125" s="54" t="s">
        <v>151</v>
      </c>
      <c r="B125" s="14" t="s">
        <v>177</v>
      </c>
      <c r="C125" s="14" t="s">
        <v>16</v>
      </c>
      <c r="D125" s="14" t="s">
        <v>18</v>
      </c>
      <c r="E125" s="14" t="s">
        <v>172</v>
      </c>
      <c r="F125" s="14" t="s">
        <v>173</v>
      </c>
      <c r="G125" s="6">
        <v>3489.36</v>
      </c>
      <c r="H125" s="6">
        <v>3838.3</v>
      </c>
      <c r="I125" s="6">
        <v>4030.2</v>
      </c>
    </row>
    <row r="126" spans="1:9" s="2" customFormat="1" ht="25.5" customHeight="1">
      <c r="A126" s="54" t="s">
        <v>155</v>
      </c>
      <c r="B126" s="14" t="s">
        <v>177</v>
      </c>
      <c r="C126" s="14" t="s">
        <v>16</v>
      </c>
      <c r="D126" s="14" t="s">
        <v>18</v>
      </c>
      <c r="E126" s="14" t="s">
        <v>172</v>
      </c>
      <c r="F126" s="14" t="s">
        <v>162</v>
      </c>
      <c r="G126" s="6">
        <f>222.045+600+925.295+238</f>
        <v>1985.34</v>
      </c>
      <c r="H126" s="6">
        <f>245+1323.3+238</f>
        <v>1806.3</v>
      </c>
      <c r="I126" s="6">
        <f>268+1438.2+238</f>
        <v>1944.2</v>
      </c>
    </row>
    <row r="127" spans="1:9" s="2" customFormat="1" ht="16.5" customHeight="1">
      <c r="A127" s="57" t="s">
        <v>156</v>
      </c>
      <c r="B127" s="14" t="s">
        <v>177</v>
      </c>
      <c r="C127" s="14" t="s">
        <v>16</v>
      </c>
      <c r="D127" s="14" t="s">
        <v>18</v>
      </c>
      <c r="E127" s="14" t="s">
        <v>172</v>
      </c>
      <c r="F127" s="14" t="s">
        <v>164</v>
      </c>
      <c r="G127" s="6">
        <v>4</v>
      </c>
      <c r="H127" s="6">
        <v>4</v>
      </c>
      <c r="I127" s="6">
        <v>4</v>
      </c>
    </row>
    <row r="128" spans="1:9" s="2" customFormat="1" ht="36">
      <c r="A128" s="65" t="s">
        <v>120</v>
      </c>
      <c r="B128" s="17" t="s">
        <v>177</v>
      </c>
      <c r="C128" s="17" t="s">
        <v>16</v>
      </c>
      <c r="D128" s="17" t="s">
        <v>18</v>
      </c>
      <c r="E128" s="17" t="s">
        <v>72</v>
      </c>
      <c r="F128" s="17" t="s">
        <v>1</v>
      </c>
      <c r="G128" s="12"/>
      <c r="H128" s="12"/>
      <c r="I128" s="12"/>
    </row>
    <row r="129" spans="1:9" s="2" customFormat="1" ht="96">
      <c r="A129" s="66" t="s">
        <v>121</v>
      </c>
      <c r="B129" s="14" t="s">
        <v>177</v>
      </c>
      <c r="C129" s="14" t="s">
        <v>16</v>
      </c>
      <c r="D129" s="14" t="s">
        <v>18</v>
      </c>
      <c r="E129" s="14" t="s">
        <v>73</v>
      </c>
      <c r="F129" s="8"/>
      <c r="G129" s="12"/>
      <c r="H129" s="12"/>
      <c r="I129" s="12"/>
    </row>
    <row r="130" spans="1:9" s="2" customFormat="1" ht="119.25" customHeight="1">
      <c r="A130" s="11" t="s">
        <v>123</v>
      </c>
      <c r="B130" s="14" t="s">
        <v>177</v>
      </c>
      <c r="C130" s="14" t="s">
        <v>16</v>
      </c>
      <c r="D130" s="14" t="s">
        <v>18</v>
      </c>
      <c r="E130" s="14" t="s">
        <v>99</v>
      </c>
      <c r="F130" s="8"/>
      <c r="G130" s="12"/>
      <c r="H130" s="12"/>
      <c r="I130" s="12"/>
    </row>
    <row r="131" spans="1:9" s="2" customFormat="1" ht="27.75" customHeight="1">
      <c r="A131" s="54" t="s">
        <v>155</v>
      </c>
      <c r="B131" s="14" t="s">
        <v>177</v>
      </c>
      <c r="C131" s="14" t="s">
        <v>16</v>
      </c>
      <c r="D131" s="14" t="s">
        <v>18</v>
      </c>
      <c r="E131" s="14" t="s">
        <v>99</v>
      </c>
      <c r="F131" s="8">
        <v>240</v>
      </c>
      <c r="G131" s="12">
        <v>102</v>
      </c>
      <c r="H131" s="12">
        <v>120</v>
      </c>
      <c r="I131" s="12">
        <v>0</v>
      </c>
    </row>
    <row r="132" spans="1:9" s="2" customFormat="1" ht="14.25">
      <c r="A132" s="34" t="s">
        <v>19</v>
      </c>
      <c r="B132" s="48" t="s">
        <v>177</v>
      </c>
      <c r="C132" s="48" t="s">
        <v>20</v>
      </c>
      <c r="D132" s="48"/>
      <c r="E132" s="48"/>
      <c r="F132" s="48"/>
      <c r="G132" s="47"/>
      <c r="H132" s="47"/>
      <c r="I132" s="47"/>
    </row>
    <row r="133" spans="1:9" s="2" customFormat="1" ht="20.25" customHeight="1">
      <c r="A133" s="30" t="s">
        <v>21</v>
      </c>
      <c r="B133" s="17" t="s">
        <v>177</v>
      </c>
      <c r="C133" s="17" t="s">
        <v>20</v>
      </c>
      <c r="D133" s="17" t="s">
        <v>22</v>
      </c>
      <c r="E133" s="17"/>
      <c r="F133" s="17"/>
      <c r="G133" s="10">
        <f>SUM(G134:G136)</f>
        <v>132</v>
      </c>
      <c r="H133" s="10">
        <f>SUM(H134:H136)</f>
        <v>132</v>
      </c>
      <c r="I133" s="10">
        <f>SUM(I134:I136)</f>
        <v>132</v>
      </c>
    </row>
    <row r="134" spans="1:9" ht="36">
      <c r="A134" s="70" t="s">
        <v>129</v>
      </c>
      <c r="B134" s="64" t="s">
        <v>177</v>
      </c>
      <c r="C134" s="17" t="s">
        <v>20</v>
      </c>
      <c r="D134" s="17" t="s">
        <v>22</v>
      </c>
      <c r="E134" s="17" t="s">
        <v>46</v>
      </c>
      <c r="F134" s="17"/>
      <c r="G134" s="12"/>
      <c r="H134" s="12"/>
      <c r="I134" s="12"/>
    </row>
    <row r="135" spans="1:9" s="2" customFormat="1" ht="21" customHeight="1">
      <c r="A135" s="24" t="s">
        <v>96</v>
      </c>
      <c r="B135" s="19" t="s">
        <v>177</v>
      </c>
      <c r="C135" s="14" t="s">
        <v>20</v>
      </c>
      <c r="D135" s="14" t="s">
        <v>22</v>
      </c>
      <c r="E135" s="29">
        <v>9901073</v>
      </c>
      <c r="F135" s="17"/>
      <c r="G135" s="12"/>
      <c r="H135" s="12"/>
      <c r="I135" s="12"/>
    </row>
    <row r="136" spans="1:9" s="2" customFormat="1" ht="17.25" customHeight="1">
      <c r="A136" s="57" t="s">
        <v>175</v>
      </c>
      <c r="B136" s="19" t="s">
        <v>177</v>
      </c>
      <c r="C136" s="14" t="s">
        <v>20</v>
      </c>
      <c r="D136" s="14" t="s">
        <v>22</v>
      </c>
      <c r="E136" s="29">
        <v>9901073</v>
      </c>
      <c r="F136" s="14" t="s">
        <v>174</v>
      </c>
      <c r="G136" s="12">
        <v>132</v>
      </c>
      <c r="H136" s="12">
        <v>132</v>
      </c>
      <c r="I136" s="12">
        <v>132</v>
      </c>
    </row>
    <row r="137" spans="1:9" s="2" customFormat="1" ht="14.25">
      <c r="A137" s="34" t="s">
        <v>33</v>
      </c>
      <c r="B137" s="48" t="s">
        <v>177</v>
      </c>
      <c r="C137" s="48" t="s">
        <v>35</v>
      </c>
      <c r="D137" s="48"/>
      <c r="E137" s="48"/>
      <c r="F137" s="48"/>
      <c r="G137" s="47"/>
      <c r="H137" s="47"/>
      <c r="I137" s="47"/>
    </row>
    <row r="138" spans="1:9" s="2" customFormat="1" ht="24" customHeight="1">
      <c r="A138" s="7" t="s">
        <v>36</v>
      </c>
      <c r="B138" s="14" t="s">
        <v>177</v>
      </c>
      <c r="C138" s="17" t="s">
        <v>35</v>
      </c>
      <c r="D138" s="17" t="s">
        <v>37</v>
      </c>
      <c r="E138" s="17"/>
      <c r="F138" s="17"/>
      <c r="G138" s="10">
        <f>SUM(G139:G142)</f>
        <v>401.5</v>
      </c>
      <c r="H138" s="10">
        <f>SUM(H139:H142)</f>
        <v>440.2</v>
      </c>
      <c r="I138" s="10">
        <f>SUM(I139:I142)</f>
        <v>0</v>
      </c>
    </row>
    <row r="139" spans="1:9" s="2" customFormat="1" ht="40.5" customHeight="1">
      <c r="A139" s="65" t="s">
        <v>146</v>
      </c>
      <c r="B139" s="14" t="s">
        <v>177</v>
      </c>
      <c r="C139" s="17" t="s">
        <v>35</v>
      </c>
      <c r="D139" s="17" t="s">
        <v>37</v>
      </c>
      <c r="E139" s="17" t="s">
        <v>56</v>
      </c>
      <c r="F139" s="14"/>
      <c r="G139" s="5"/>
      <c r="H139" s="5"/>
      <c r="I139" s="5"/>
    </row>
    <row r="140" spans="1:9" s="2" customFormat="1" ht="72">
      <c r="A140" s="71" t="s">
        <v>147</v>
      </c>
      <c r="B140" s="14" t="s">
        <v>177</v>
      </c>
      <c r="C140" s="14" t="s">
        <v>35</v>
      </c>
      <c r="D140" s="14" t="s">
        <v>37</v>
      </c>
      <c r="E140" s="14" t="s">
        <v>57</v>
      </c>
      <c r="F140" s="14"/>
      <c r="G140" s="5"/>
      <c r="H140" s="5"/>
      <c r="I140" s="5"/>
    </row>
    <row r="141" spans="1:9" s="2" customFormat="1" ht="102">
      <c r="A141" s="21" t="s">
        <v>148</v>
      </c>
      <c r="B141" s="14" t="s">
        <v>177</v>
      </c>
      <c r="C141" s="14" t="s">
        <v>35</v>
      </c>
      <c r="D141" s="14" t="s">
        <v>37</v>
      </c>
      <c r="E141" s="14" t="s">
        <v>149</v>
      </c>
      <c r="F141" s="14"/>
      <c r="G141" s="4"/>
      <c r="H141" s="4"/>
      <c r="I141" s="4"/>
    </row>
    <row r="142" spans="1:9" s="2" customFormat="1" ht="27.75" customHeight="1">
      <c r="A142" s="54" t="s">
        <v>155</v>
      </c>
      <c r="B142" s="14" t="s">
        <v>177</v>
      </c>
      <c r="C142" s="14" t="s">
        <v>35</v>
      </c>
      <c r="D142" s="14" t="s">
        <v>37</v>
      </c>
      <c r="E142" s="14" t="s">
        <v>149</v>
      </c>
      <c r="F142" s="8">
        <v>240</v>
      </c>
      <c r="G142" s="12">
        <v>401.5</v>
      </c>
      <c r="H142" s="12">
        <v>440.2</v>
      </c>
      <c r="I142" s="12">
        <v>0</v>
      </c>
    </row>
    <row r="147" spans="6:9" ht="12.75">
      <c r="F147" s="59" t="s">
        <v>176</v>
      </c>
      <c r="G147" s="60">
        <f>SUM(G12:G142)</f>
        <v>68800</v>
      </c>
      <c r="H147" s="60">
        <f>SUM(H12:H142)</f>
        <v>54847.6</v>
      </c>
      <c r="I147" s="60">
        <f>SUM(I12:I142)</f>
        <v>51024.799999999996</v>
      </c>
    </row>
    <row r="148" spans="7:9" ht="12.75">
      <c r="G148" s="58">
        <f>G147-G149</f>
        <v>34400</v>
      </c>
      <c r="H148" s="58">
        <f>H147-H149</f>
        <v>27423.8</v>
      </c>
      <c r="I148" s="58">
        <f>I147-I149</f>
        <v>25512.399999999994</v>
      </c>
    </row>
    <row r="149" spans="6:9" ht="12.75">
      <c r="F149" s="61" t="s">
        <v>176</v>
      </c>
      <c r="G149" s="62">
        <v>34400</v>
      </c>
      <c r="H149" s="62">
        <v>27423.8</v>
      </c>
      <c r="I149" s="62">
        <v>25512.4</v>
      </c>
    </row>
  </sheetData>
  <sheetProtection/>
  <mergeCells count="8">
    <mergeCell ref="G10:I10"/>
    <mergeCell ref="A7:I7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tabSelected="1" zoomScalePageLayoutView="0" workbookViewId="0" topLeftCell="A114">
      <selection activeCell="G12" sqref="G12"/>
    </sheetView>
  </sheetViews>
  <sheetFormatPr defaultColWidth="9.00390625" defaultRowHeight="12.75"/>
  <cols>
    <col min="1" max="1" width="51.125" style="41" customWidth="1"/>
    <col min="2" max="2" width="6.00390625" style="84" customWidth="1"/>
    <col min="3" max="5" width="9.125" style="41" customWidth="1"/>
    <col min="6" max="6" width="6.00390625" style="41" customWidth="1"/>
    <col min="7" max="9" width="11.25390625" style="85" customWidth="1"/>
  </cols>
  <sheetData>
    <row r="1" ht="12.75">
      <c r="I1" s="86" t="s">
        <v>191</v>
      </c>
    </row>
    <row r="2" ht="12.75">
      <c r="I2" s="86" t="s">
        <v>179</v>
      </c>
    </row>
    <row r="3" ht="12.75">
      <c r="I3" s="86" t="s">
        <v>178</v>
      </c>
    </row>
    <row r="4" ht="12.75">
      <c r="I4" s="87" t="s">
        <v>194</v>
      </c>
    </row>
    <row r="7" spans="1:9" ht="41.25" customHeight="1">
      <c r="A7" s="106" t="s">
        <v>190</v>
      </c>
      <c r="B7" s="106"/>
      <c r="C7" s="106"/>
      <c r="D7" s="106"/>
      <c r="E7" s="106"/>
      <c r="F7" s="106"/>
      <c r="G7" s="106"/>
      <c r="H7" s="106"/>
      <c r="I7" s="106"/>
    </row>
    <row r="9" spans="1:9" s="74" customFormat="1" ht="24" customHeight="1">
      <c r="A9" s="107" t="s">
        <v>29</v>
      </c>
      <c r="B9" s="107" t="s">
        <v>186</v>
      </c>
      <c r="C9" s="107" t="s">
        <v>181</v>
      </c>
      <c r="D9" s="107" t="s">
        <v>182</v>
      </c>
      <c r="E9" s="107" t="s">
        <v>183</v>
      </c>
      <c r="F9" s="107" t="s">
        <v>184</v>
      </c>
      <c r="G9" s="107" t="s">
        <v>185</v>
      </c>
      <c r="H9" s="107"/>
      <c r="I9" s="107"/>
    </row>
    <row r="10" spans="1:9" s="74" customFormat="1" ht="24.75" customHeight="1">
      <c r="A10" s="107"/>
      <c r="B10" s="107"/>
      <c r="C10" s="107"/>
      <c r="D10" s="107"/>
      <c r="E10" s="107"/>
      <c r="F10" s="107"/>
      <c r="G10" s="88" t="s">
        <v>152</v>
      </c>
      <c r="H10" s="88" t="s">
        <v>153</v>
      </c>
      <c r="I10" s="88" t="s">
        <v>154</v>
      </c>
    </row>
    <row r="11" spans="1:9" s="83" customFormat="1" ht="24.75" customHeight="1">
      <c r="A11" s="89" t="s">
        <v>188</v>
      </c>
      <c r="B11" s="90"/>
      <c r="C11" s="90"/>
      <c r="D11" s="90"/>
      <c r="E11" s="90"/>
      <c r="F11" s="90"/>
      <c r="G11" s="91">
        <v>33248.067</v>
      </c>
      <c r="H11" s="91">
        <v>26271.9</v>
      </c>
      <c r="I11" s="91">
        <v>24260.5</v>
      </c>
    </row>
    <row r="12" spans="1:9" s="83" customFormat="1" ht="43.5" customHeight="1">
      <c r="A12" s="89" t="s">
        <v>189</v>
      </c>
      <c r="B12" s="90" t="s">
        <v>177</v>
      </c>
      <c r="C12" s="90"/>
      <c r="D12" s="90"/>
      <c r="E12" s="90"/>
      <c r="F12" s="90"/>
      <c r="G12" s="103">
        <f>G11</f>
        <v>33248.067</v>
      </c>
      <c r="H12" s="103">
        <f>H11</f>
        <v>26271.9</v>
      </c>
      <c r="I12" s="103">
        <f>I11</f>
        <v>24260.5</v>
      </c>
    </row>
    <row r="13" spans="1:9" s="1" customFormat="1" ht="29.25" customHeight="1">
      <c r="A13" s="92" t="s">
        <v>2</v>
      </c>
      <c r="B13" s="22" t="s">
        <v>177</v>
      </c>
      <c r="C13" s="93" t="s">
        <v>3</v>
      </c>
      <c r="D13" s="93"/>
      <c r="E13" s="93"/>
      <c r="F13" s="93"/>
      <c r="G13" s="20">
        <f>G14+G32+G36+G40+G44</f>
        <v>8727.999999999998</v>
      </c>
      <c r="H13" s="20">
        <f>H14+H32+H36+H40+H44</f>
        <v>7923.999999999999</v>
      </c>
      <c r="I13" s="20">
        <f>I14+I32+I36+I40+I44</f>
        <v>7803.3</v>
      </c>
    </row>
    <row r="14" spans="1:9" s="2" customFormat="1" ht="37.5" customHeight="1">
      <c r="A14" s="30" t="s">
        <v>5</v>
      </c>
      <c r="B14" s="14" t="s">
        <v>177</v>
      </c>
      <c r="C14" s="9" t="s">
        <v>3</v>
      </c>
      <c r="D14" s="9" t="s">
        <v>6</v>
      </c>
      <c r="E14" s="9" t="s">
        <v>1</v>
      </c>
      <c r="F14" s="9" t="s">
        <v>1</v>
      </c>
      <c r="G14" s="10">
        <f>SUM(G16:G31)</f>
        <v>7305.058999999999</v>
      </c>
      <c r="H14" s="10">
        <f>SUM(H16:H31)</f>
        <v>6948.013999999999</v>
      </c>
      <c r="I14" s="10">
        <f>SUM(I16:I31)</f>
        <v>6960.5</v>
      </c>
    </row>
    <row r="15" spans="1:9" s="2" customFormat="1" ht="36">
      <c r="A15" s="70" t="s">
        <v>4</v>
      </c>
      <c r="B15" s="17" t="s">
        <v>177</v>
      </c>
      <c r="C15" s="9" t="s">
        <v>3</v>
      </c>
      <c r="D15" s="9" t="s">
        <v>6</v>
      </c>
      <c r="E15" s="9">
        <v>9100000</v>
      </c>
      <c r="F15" s="9" t="s">
        <v>1</v>
      </c>
      <c r="G15" s="10">
        <f>SUM(G16:G31)</f>
        <v>7305.058999999999</v>
      </c>
      <c r="H15" s="10">
        <f>SUM(H16:H31)</f>
        <v>6948.013999999999</v>
      </c>
      <c r="I15" s="10">
        <f>SUM(I16:I31)</f>
        <v>6960.5</v>
      </c>
    </row>
    <row r="16" spans="1:9" s="2" customFormat="1" ht="12.75">
      <c r="A16" s="21" t="s">
        <v>58</v>
      </c>
      <c r="B16" s="14" t="s">
        <v>177</v>
      </c>
      <c r="C16" s="8" t="s">
        <v>3</v>
      </c>
      <c r="D16" s="8" t="s">
        <v>6</v>
      </c>
      <c r="E16" s="8">
        <v>9100004</v>
      </c>
      <c r="F16" s="8" t="s">
        <v>1</v>
      </c>
      <c r="G16" s="12"/>
      <c r="H16" s="12"/>
      <c r="I16" s="12"/>
    </row>
    <row r="17" spans="1:9" s="2" customFormat="1" ht="33.75" customHeight="1">
      <c r="A17" s="77" t="s">
        <v>151</v>
      </c>
      <c r="B17" s="14" t="s">
        <v>177</v>
      </c>
      <c r="C17" s="8" t="s">
        <v>3</v>
      </c>
      <c r="D17" s="8" t="s">
        <v>6</v>
      </c>
      <c r="E17" s="8">
        <v>9100004</v>
      </c>
      <c r="F17" s="8">
        <v>120</v>
      </c>
      <c r="G17" s="12">
        <v>4473.49</v>
      </c>
      <c r="H17" s="12">
        <v>4473.49</v>
      </c>
      <c r="I17" s="12">
        <v>4473.49</v>
      </c>
    </row>
    <row r="18" spans="1:9" s="2" customFormat="1" ht="22.5" customHeight="1">
      <c r="A18" s="77" t="s">
        <v>155</v>
      </c>
      <c r="B18" s="14" t="s">
        <v>177</v>
      </c>
      <c r="C18" s="8" t="s">
        <v>3</v>
      </c>
      <c r="D18" s="8" t="s">
        <v>6</v>
      </c>
      <c r="E18" s="8">
        <v>9100004</v>
      </c>
      <c r="F18" s="8">
        <v>240</v>
      </c>
      <c r="G18" s="12">
        <f>558.6+625.943</f>
        <v>1184.5430000000001</v>
      </c>
      <c r="H18" s="12">
        <f>613.8+683.644</f>
        <v>1297.444</v>
      </c>
      <c r="I18" s="12">
        <f>645+664.93</f>
        <v>1309.9299999999998</v>
      </c>
    </row>
    <row r="19" spans="1:9" s="2" customFormat="1" ht="18.75" customHeight="1">
      <c r="A19" s="94" t="s">
        <v>156</v>
      </c>
      <c r="B19" s="14" t="s">
        <v>177</v>
      </c>
      <c r="C19" s="8" t="s">
        <v>3</v>
      </c>
      <c r="D19" s="8" t="s">
        <v>6</v>
      </c>
      <c r="E19" s="8">
        <v>9100004</v>
      </c>
      <c r="F19" s="8">
        <v>850</v>
      </c>
      <c r="G19" s="12">
        <v>5</v>
      </c>
      <c r="H19" s="12">
        <v>5</v>
      </c>
      <c r="I19" s="12">
        <v>5</v>
      </c>
    </row>
    <row r="20" spans="1:9" s="2" customFormat="1" ht="38.25">
      <c r="A20" s="21" t="s">
        <v>45</v>
      </c>
      <c r="B20" s="14" t="s">
        <v>177</v>
      </c>
      <c r="C20" s="8" t="s">
        <v>3</v>
      </c>
      <c r="D20" s="8" t="s">
        <v>6</v>
      </c>
      <c r="E20" s="14" t="s">
        <v>48</v>
      </c>
      <c r="F20" s="14"/>
      <c r="G20" s="13"/>
      <c r="H20" s="13"/>
      <c r="I20" s="13"/>
    </row>
    <row r="21" spans="1:9" s="2" customFormat="1" ht="22.5">
      <c r="A21" s="77" t="s">
        <v>151</v>
      </c>
      <c r="B21" s="14" t="s">
        <v>177</v>
      </c>
      <c r="C21" s="8" t="s">
        <v>3</v>
      </c>
      <c r="D21" s="8" t="s">
        <v>6</v>
      </c>
      <c r="E21" s="14" t="s">
        <v>48</v>
      </c>
      <c r="F21" s="14" t="s">
        <v>157</v>
      </c>
      <c r="G21" s="13">
        <v>1171.08</v>
      </c>
      <c r="H21" s="13">
        <v>1171.08</v>
      </c>
      <c r="I21" s="13">
        <v>1171.08</v>
      </c>
    </row>
    <row r="22" spans="1:9" s="2" customFormat="1" ht="38.25">
      <c r="A22" s="21" t="s">
        <v>108</v>
      </c>
      <c r="B22" s="14" t="s">
        <v>177</v>
      </c>
      <c r="C22" s="8" t="s">
        <v>3</v>
      </c>
      <c r="D22" s="8" t="s">
        <v>6</v>
      </c>
      <c r="E22" s="14" t="s">
        <v>60</v>
      </c>
      <c r="F22" s="14"/>
      <c r="G22" s="12"/>
      <c r="H22" s="12"/>
      <c r="I22" s="12"/>
    </row>
    <row r="23" spans="1:9" s="2" customFormat="1" ht="12.75">
      <c r="A23" s="94" t="s">
        <v>158</v>
      </c>
      <c r="B23" s="14" t="s">
        <v>177</v>
      </c>
      <c r="C23" s="8" t="s">
        <v>3</v>
      </c>
      <c r="D23" s="8" t="s">
        <v>6</v>
      </c>
      <c r="E23" s="14" t="s">
        <v>60</v>
      </c>
      <c r="F23" s="14" t="s">
        <v>159</v>
      </c>
      <c r="G23" s="12">
        <v>42.2</v>
      </c>
      <c r="H23" s="12">
        <v>0</v>
      </c>
      <c r="I23" s="12">
        <v>0</v>
      </c>
    </row>
    <row r="24" spans="1:9" s="2" customFormat="1" ht="25.5">
      <c r="A24" s="15" t="s">
        <v>110</v>
      </c>
      <c r="B24" s="14" t="s">
        <v>177</v>
      </c>
      <c r="C24" s="14" t="s">
        <v>3</v>
      </c>
      <c r="D24" s="14" t="s">
        <v>6</v>
      </c>
      <c r="E24" s="14" t="s">
        <v>109</v>
      </c>
      <c r="F24" s="14"/>
      <c r="G24" s="12"/>
      <c r="H24" s="12"/>
      <c r="I24" s="12"/>
    </row>
    <row r="25" spans="1:9" s="2" customFormat="1" ht="12.75">
      <c r="A25" s="94" t="s">
        <v>160</v>
      </c>
      <c r="B25" s="14" t="s">
        <v>177</v>
      </c>
      <c r="C25" s="14" t="s">
        <v>3</v>
      </c>
      <c r="D25" s="14" t="s">
        <v>6</v>
      </c>
      <c r="E25" s="14" t="s">
        <v>109</v>
      </c>
      <c r="F25" s="14" t="s">
        <v>161</v>
      </c>
      <c r="G25" s="12">
        <v>258</v>
      </c>
      <c r="H25" s="12">
        <v>0</v>
      </c>
      <c r="I25" s="12">
        <v>0</v>
      </c>
    </row>
    <row r="26" spans="1:9" s="2" customFormat="1" ht="38.25">
      <c r="A26" s="21" t="s">
        <v>114</v>
      </c>
      <c r="B26" s="14" t="s">
        <v>177</v>
      </c>
      <c r="C26" s="14" t="s">
        <v>3</v>
      </c>
      <c r="D26" s="14" t="s">
        <v>6</v>
      </c>
      <c r="E26" s="14" t="s">
        <v>59</v>
      </c>
      <c r="F26" s="14"/>
      <c r="G26" s="13"/>
      <c r="H26" s="13"/>
      <c r="I26" s="13"/>
    </row>
    <row r="27" spans="1:9" s="2" customFormat="1" ht="12.75">
      <c r="A27" s="94" t="s">
        <v>160</v>
      </c>
      <c r="B27" s="14" t="s">
        <v>177</v>
      </c>
      <c r="C27" s="14" t="s">
        <v>3</v>
      </c>
      <c r="D27" s="14" t="s">
        <v>6</v>
      </c>
      <c r="E27" s="14" t="s">
        <v>59</v>
      </c>
      <c r="F27" s="14" t="s">
        <v>161</v>
      </c>
      <c r="G27" s="13">
        <v>42.446</v>
      </c>
      <c r="H27" s="13">
        <v>0</v>
      </c>
      <c r="I27" s="13">
        <v>0</v>
      </c>
    </row>
    <row r="28" spans="1:9" s="2" customFormat="1" ht="51">
      <c r="A28" s="16" t="s">
        <v>111</v>
      </c>
      <c r="B28" s="14" t="s">
        <v>177</v>
      </c>
      <c r="C28" s="14" t="s">
        <v>3</v>
      </c>
      <c r="D28" s="14" t="s">
        <v>6</v>
      </c>
      <c r="E28" s="14" t="s">
        <v>61</v>
      </c>
      <c r="F28" s="14"/>
      <c r="G28" s="13"/>
      <c r="H28" s="13"/>
      <c r="I28" s="13"/>
    </row>
    <row r="29" spans="1:9" s="2" customFormat="1" ht="12.75">
      <c r="A29" s="94" t="s">
        <v>160</v>
      </c>
      <c r="B29" s="14" t="s">
        <v>177</v>
      </c>
      <c r="C29" s="14" t="s">
        <v>3</v>
      </c>
      <c r="D29" s="14" t="s">
        <v>6</v>
      </c>
      <c r="E29" s="14" t="s">
        <v>61</v>
      </c>
      <c r="F29" s="14" t="s">
        <v>161</v>
      </c>
      <c r="G29" s="13">
        <v>127.3</v>
      </c>
      <c r="H29" s="13">
        <v>0</v>
      </c>
      <c r="I29" s="13">
        <v>0</v>
      </c>
    </row>
    <row r="30" spans="1:9" s="2" customFormat="1" ht="63.75">
      <c r="A30" s="78" t="s">
        <v>113</v>
      </c>
      <c r="B30" s="14" t="s">
        <v>177</v>
      </c>
      <c r="C30" s="8" t="s">
        <v>3</v>
      </c>
      <c r="D30" s="8" t="s">
        <v>6</v>
      </c>
      <c r="E30" s="14" t="s">
        <v>105</v>
      </c>
      <c r="F30" s="14"/>
      <c r="G30" s="13"/>
      <c r="H30" s="13"/>
      <c r="I30" s="13"/>
    </row>
    <row r="31" spans="1:9" s="2" customFormat="1" ht="22.5">
      <c r="A31" s="77" t="s">
        <v>155</v>
      </c>
      <c r="B31" s="14" t="s">
        <v>177</v>
      </c>
      <c r="C31" s="8" t="s">
        <v>3</v>
      </c>
      <c r="D31" s="8" t="s">
        <v>6</v>
      </c>
      <c r="E31" s="14" t="s">
        <v>105</v>
      </c>
      <c r="F31" s="14" t="s">
        <v>162</v>
      </c>
      <c r="G31" s="13">
        <v>1</v>
      </c>
      <c r="H31" s="13">
        <v>1</v>
      </c>
      <c r="I31" s="13">
        <v>1</v>
      </c>
    </row>
    <row r="32" spans="1:9" s="2" customFormat="1" ht="42" customHeight="1">
      <c r="A32" s="30" t="s">
        <v>23</v>
      </c>
      <c r="B32" s="14" t="s">
        <v>177</v>
      </c>
      <c r="C32" s="9" t="s">
        <v>3</v>
      </c>
      <c r="D32" s="17" t="s">
        <v>24</v>
      </c>
      <c r="E32" s="9" t="s">
        <v>1</v>
      </c>
      <c r="F32" s="9" t="s">
        <v>1</v>
      </c>
      <c r="G32" s="10">
        <f>G33</f>
        <v>133.186</v>
      </c>
      <c r="H32" s="10">
        <f>H33</f>
        <v>133.186</v>
      </c>
      <c r="I32" s="10">
        <f>I33</f>
        <v>0</v>
      </c>
    </row>
    <row r="33" spans="1:9" s="2" customFormat="1" ht="36">
      <c r="A33" s="70" t="s">
        <v>4</v>
      </c>
      <c r="B33" s="14" t="s">
        <v>177</v>
      </c>
      <c r="C33" s="9" t="s">
        <v>3</v>
      </c>
      <c r="D33" s="9" t="s">
        <v>24</v>
      </c>
      <c r="E33" s="17" t="s">
        <v>49</v>
      </c>
      <c r="F33" s="18"/>
      <c r="G33" s="10">
        <f>G35</f>
        <v>133.186</v>
      </c>
      <c r="H33" s="10">
        <f>H35</f>
        <v>133.186</v>
      </c>
      <c r="I33" s="10">
        <f>I35</f>
        <v>0</v>
      </c>
    </row>
    <row r="34" spans="1:9" s="2" customFormat="1" ht="42" customHeight="1">
      <c r="A34" s="15" t="s">
        <v>112</v>
      </c>
      <c r="B34" s="14" t="s">
        <v>177</v>
      </c>
      <c r="C34" s="8" t="s">
        <v>3</v>
      </c>
      <c r="D34" s="8" t="s">
        <v>24</v>
      </c>
      <c r="E34" s="14" t="s">
        <v>62</v>
      </c>
      <c r="F34" s="14"/>
      <c r="G34" s="13"/>
      <c r="H34" s="13"/>
      <c r="I34" s="13"/>
    </row>
    <row r="35" spans="1:9" s="2" customFormat="1" ht="12.75">
      <c r="A35" s="94" t="s">
        <v>160</v>
      </c>
      <c r="B35" s="14" t="s">
        <v>177</v>
      </c>
      <c r="C35" s="8" t="s">
        <v>3</v>
      </c>
      <c r="D35" s="8" t="s">
        <v>24</v>
      </c>
      <c r="E35" s="14" t="s">
        <v>62</v>
      </c>
      <c r="F35" s="14" t="s">
        <v>161</v>
      </c>
      <c r="G35" s="13">
        <v>133.186</v>
      </c>
      <c r="H35" s="13">
        <v>133.186</v>
      </c>
      <c r="I35" s="13">
        <v>0</v>
      </c>
    </row>
    <row r="36" spans="1:9" s="2" customFormat="1" ht="36" customHeight="1">
      <c r="A36" s="79" t="s">
        <v>116</v>
      </c>
      <c r="B36" s="14" t="s">
        <v>177</v>
      </c>
      <c r="C36" s="9" t="s">
        <v>3</v>
      </c>
      <c r="D36" s="17" t="s">
        <v>115</v>
      </c>
      <c r="E36" s="14"/>
      <c r="F36" s="14"/>
      <c r="G36" s="20">
        <f>G37</f>
        <v>158.955</v>
      </c>
      <c r="H36" s="20">
        <f>H37</f>
        <v>0</v>
      </c>
      <c r="I36" s="20">
        <f>I37</f>
        <v>0</v>
      </c>
    </row>
    <row r="37" spans="1:9" s="2" customFormat="1" ht="36">
      <c r="A37" s="70" t="s">
        <v>129</v>
      </c>
      <c r="B37" s="14" t="s">
        <v>177</v>
      </c>
      <c r="C37" s="9" t="s">
        <v>3</v>
      </c>
      <c r="D37" s="17" t="s">
        <v>115</v>
      </c>
      <c r="E37" s="17" t="s">
        <v>46</v>
      </c>
      <c r="F37" s="14"/>
      <c r="G37" s="20">
        <f>G39</f>
        <v>158.955</v>
      </c>
      <c r="H37" s="20">
        <f>H39</f>
        <v>0</v>
      </c>
      <c r="I37" s="20">
        <f>I39</f>
        <v>0</v>
      </c>
    </row>
    <row r="38" spans="1:9" s="2" customFormat="1" ht="25.5">
      <c r="A38" s="15" t="s">
        <v>117</v>
      </c>
      <c r="B38" s="14" t="s">
        <v>177</v>
      </c>
      <c r="C38" s="8" t="s">
        <v>3</v>
      </c>
      <c r="D38" s="14" t="s">
        <v>115</v>
      </c>
      <c r="E38" s="14" t="s">
        <v>118</v>
      </c>
      <c r="F38" s="14"/>
      <c r="G38" s="13"/>
      <c r="H38" s="13"/>
      <c r="I38" s="13"/>
    </row>
    <row r="39" spans="1:9" s="2" customFormat="1" ht="22.5">
      <c r="A39" s="77" t="s">
        <v>155</v>
      </c>
      <c r="B39" s="14" t="s">
        <v>177</v>
      </c>
      <c r="C39" s="8" t="s">
        <v>3</v>
      </c>
      <c r="D39" s="14" t="s">
        <v>115</v>
      </c>
      <c r="E39" s="14" t="s">
        <v>118</v>
      </c>
      <c r="F39" s="14" t="s">
        <v>162</v>
      </c>
      <c r="G39" s="13">
        <v>158.955</v>
      </c>
      <c r="H39" s="13">
        <v>0</v>
      </c>
      <c r="I39" s="13">
        <v>0</v>
      </c>
    </row>
    <row r="40" spans="1:9" s="2" customFormat="1" ht="26.25" customHeight="1">
      <c r="A40" s="30" t="s">
        <v>26</v>
      </c>
      <c r="B40" s="14" t="s">
        <v>177</v>
      </c>
      <c r="C40" s="9" t="s">
        <v>3</v>
      </c>
      <c r="D40" s="17" t="s">
        <v>25</v>
      </c>
      <c r="E40" s="9" t="s">
        <v>1</v>
      </c>
      <c r="F40" s="9" t="s">
        <v>1</v>
      </c>
      <c r="G40" s="10">
        <f>G41</f>
        <v>500</v>
      </c>
      <c r="H40" s="10">
        <f>H41</f>
        <v>300</v>
      </c>
      <c r="I40" s="10">
        <f>I41</f>
        <v>300</v>
      </c>
    </row>
    <row r="41" spans="1:9" s="1" customFormat="1" ht="36">
      <c r="A41" s="70" t="s">
        <v>129</v>
      </c>
      <c r="B41" s="14" t="s">
        <v>177</v>
      </c>
      <c r="C41" s="9" t="s">
        <v>3</v>
      </c>
      <c r="D41" s="17" t="s">
        <v>25</v>
      </c>
      <c r="E41" s="9">
        <v>9900000</v>
      </c>
      <c r="F41" s="9"/>
      <c r="G41" s="10">
        <f>G43</f>
        <v>500</v>
      </c>
      <c r="H41" s="10">
        <f>H43</f>
        <v>300</v>
      </c>
      <c r="I41" s="10">
        <f>I43</f>
        <v>300</v>
      </c>
    </row>
    <row r="42" spans="1:9" s="2" customFormat="1" ht="38.25">
      <c r="A42" s="21" t="s">
        <v>28</v>
      </c>
      <c r="B42" s="14" t="s">
        <v>177</v>
      </c>
      <c r="C42" s="8" t="s">
        <v>3</v>
      </c>
      <c r="D42" s="14" t="s">
        <v>25</v>
      </c>
      <c r="E42" s="14" t="s">
        <v>44</v>
      </c>
      <c r="F42" s="8" t="s">
        <v>1</v>
      </c>
      <c r="G42" s="10"/>
      <c r="H42" s="10"/>
      <c r="I42" s="10"/>
    </row>
    <row r="43" spans="1:9" s="2" customFormat="1" ht="12.75">
      <c r="A43" s="94" t="s">
        <v>163</v>
      </c>
      <c r="B43" s="14" t="s">
        <v>177</v>
      </c>
      <c r="C43" s="8" t="s">
        <v>3</v>
      </c>
      <c r="D43" s="14" t="s">
        <v>25</v>
      </c>
      <c r="E43" s="14" t="s">
        <v>44</v>
      </c>
      <c r="F43" s="8">
        <v>870</v>
      </c>
      <c r="G43" s="13">
        <v>500</v>
      </c>
      <c r="H43" s="13">
        <v>300</v>
      </c>
      <c r="I43" s="13">
        <v>300</v>
      </c>
    </row>
    <row r="44" spans="1:9" s="2" customFormat="1" ht="24" customHeight="1">
      <c r="A44" s="30" t="s">
        <v>7</v>
      </c>
      <c r="B44" s="14" t="s">
        <v>177</v>
      </c>
      <c r="C44" s="9" t="s">
        <v>3</v>
      </c>
      <c r="D44" s="17" t="s">
        <v>34</v>
      </c>
      <c r="E44" s="17"/>
      <c r="F44" s="9"/>
      <c r="G44" s="20">
        <f>G45</f>
        <v>630.8</v>
      </c>
      <c r="H44" s="20">
        <f>H45</f>
        <v>542.8</v>
      </c>
      <c r="I44" s="20">
        <f>I45</f>
        <v>542.8</v>
      </c>
    </row>
    <row r="45" spans="1:9" s="2" customFormat="1" ht="24">
      <c r="A45" s="70" t="s">
        <v>32</v>
      </c>
      <c r="B45" s="17" t="s">
        <v>177</v>
      </c>
      <c r="C45" s="17" t="s">
        <v>3</v>
      </c>
      <c r="D45" s="17" t="s">
        <v>34</v>
      </c>
      <c r="E45" s="17" t="s">
        <v>42</v>
      </c>
      <c r="F45" s="17"/>
      <c r="G45" s="10">
        <f>G47+G48</f>
        <v>630.8</v>
      </c>
      <c r="H45" s="10">
        <f>H47+H48</f>
        <v>542.8</v>
      </c>
      <c r="I45" s="10">
        <f>I47+I48</f>
        <v>542.8</v>
      </c>
    </row>
    <row r="46" spans="1:9" s="2" customFormat="1" ht="25.5">
      <c r="A46" s="21" t="s">
        <v>47</v>
      </c>
      <c r="B46" s="17" t="s">
        <v>177</v>
      </c>
      <c r="C46" s="14" t="s">
        <v>3</v>
      </c>
      <c r="D46" s="14" t="s">
        <v>34</v>
      </c>
      <c r="E46" s="14" t="s">
        <v>43</v>
      </c>
      <c r="F46" s="17"/>
      <c r="G46" s="12"/>
      <c r="H46" s="12"/>
      <c r="I46" s="12"/>
    </row>
    <row r="47" spans="1:9" s="2" customFormat="1" ht="22.5">
      <c r="A47" s="77" t="s">
        <v>155</v>
      </c>
      <c r="B47" s="17" t="s">
        <v>177</v>
      </c>
      <c r="C47" s="14" t="s">
        <v>3</v>
      </c>
      <c r="D47" s="14" t="s">
        <v>34</v>
      </c>
      <c r="E47" s="14" t="s">
        <v>43</v>
      </c>
      <c r="F47" s="8" t="s">
        <v>162</v>
      </c>
      <c r="G47" s="13">
        <v>620.8</v>
      </c>
      <c r="H47" s="13">
        <v>532.8</v>
      </c>
      <c r="I47" s="13">
        <v>532.8</v>
      </c>
    </row>
    <row r="48" spans="1:9" s="2" customFormat="1" ht="18.75" customHeight="1">
      <c r="A48" s="94" t="s">
        <v>156</v>
      </c>
      <c r="B48" s="17" t="s">
        <v>177</v>
      </c>
      <c r="C48" s="14" t="s">
        <v>3</v>
      </c>
      <c r="D48" s="14" t="s">
        <v>34</v>
      </c>
      <c r="E48" s="14" t="s">
        <v>43</v>
      </c>
      <c r="F48" s="8" t="s">
        <v>164</v>
      </c>
      <c r="G48" s="13">
        <v>10</v>
      </c>
      <c r="H48" s="13">
        <v>10</v>
      </c>
      <c r="I48" s="13">
        <v>10</v>
      </c>
    </row>
    <row r="49" spans="1:9" s="2" customFormat="1" ht="22.5" customHeight="1">
      <c r="A49" s="95" t="s">
        <v>65</v>
      </c>
      <c r="B49" s="17" t="s">
        <v>177</v>
      </c>
      <c r="C49" s="17" t="s">
        <v>64</v>
      </c>
      <c r="D49" s="17"/>
      <c r="E49" s="17"/>
      <c r="F49" s="17"/>
      <c r="G49" s="10">
        <f aca="true" t="shared" si="0" ref="G49:I50">G50</f>
        <v>205.667</v>
      </c>
      <c r="H49" s="10">
        <f t="shared" si="0"/>
        <v>0</v>
      </c>
      <c r="I49" s="10">
        <f t="shared" si="0"/>
        <v>0</v>
      </c>
    </row>
    <row r="50" spans="1:9" s="2" customFormat="1" ht="25.5" customHeight="1">
      <c r="A50" s="30" t="s">
        <v>66</v>
      </c>
      <c r="B50" s="17" t="s">
        <v>177</v>
      </c>
      <c r="C50" s="17" t="s">
        <v>64</v>
      </c>
      <c r="D50" s="17" t="s">
        <v>63</v>
      </c>
      <c r="E50" s="17"/>
      <c r="F50" s="17"/>
      <c r="G50" s="10">
        <f t="shared" si="0"/>
        <v>205.667</v>
      </c>
      <c r="H50" s="10">
        <f t="shared" si="0"/>
        <v>0</v>
      </c>
      <c r="I50" s="10">
        <f t="shared" si="0"/>
        <v>0</v>
      </c>
    </row>
    <row r="51" spans="1:9" s="2" customFormat="1" ht="36">
      <c r="A51" s="70" t="s">
        <v>129</v>
      </c>
      <c r="B51" s="17" t="s">
        <v>177</v>
      </c>
      <c r="C51" s="17" t="s">
        <v>64</v>
      </c>
      <c r="D51" s="17" t="s">
        <v>63</v>
      </c>
      <c r="E51" s="17" t="s">
        <v>46</v>
      </c>
      <c r="F51" s="17"/>
      <c r="G51" s="10">
        <v>205.667</v>
      </c>
      <c r="H51" s="10">
        <f>H53</f>
        <v>0</v>
      </c>
      <c r="I51" s="10">
        <f>I53</f>
        <v>0</v>
      </c>
    </row>
    <row r="52" spans="1:9" s="2" customFormat="1" ht="38.25">
      <c r="A52" s="15" t="s">
        <v>67</v>
      </c>
      <c r="B52" s="14" t="s">
        <v>177</v>
      </c>
      <c r="C52" s="14" t="s">
        <v>64</v>
      </c>
      <c r="D52" s="14" t="s">
        <v>63</v>
      </c>
      <c r="E52" s="96" t="s">
        <v>97</v>
      </c>
      <c r="F52" s="14"/>
      <c r="G52" s="12"/>
      <c r="H52" s="12"/>
      <c r="I52" s="12"/>
    </row>
    <row r="53" spans="1:9" s="2" customFormat="1" ht="22.5">
      <c r="A53" s="77" t="s">
        <v>151</v>
      </c>
      <c r="B53" s="14" t="s">
        <v>177</v>
      </c>
      <c r="C53" s="14" t="s">
        <v>64</v>
      </c>
      <c r="D53" s="14" t="s">
        <v>63</v>
      </c>
      <c r="E53" s="96" t="s">
        <v>97</v>
      </c>
      <c r="F53" s="14" t="s">
        <v>157</v>
      </c>
      <c r="G53" s="12">
        <v>205.7</v>
      </c>
      <c r="H53" s="12">
        <v>0</v>
      </c>
      <c r="I53" s="12">
        <v>0</v>
      </c>
    </row>
    <row r="54" spans="1:9" s="2" customFormat="1" ht="32.25" customHeight="1">
      <c r="A54" s="92" t="s">
        <v>8</v>
      </c>
      <c r="B54" s="22" t="s">
        <v>177</v>
      </c>
      <c r="C54" s="22" t="s">
        <v>9</v>
      </c>
      <c r="D54" s="22"/>
      <c r="E54" s="22"/>
      <c r="F54" s="22"/>
      <c r="G54" s="10">
        <f aca="true" t="shared" si="1" ref="G54:I55">G55</f>
        <v>1128.4</v>
      </c>
      <c r="H54" s="10">
        <f t="shared" si="1"/>
        <v>1116.4</v>
      </c>
      <c r="I54" s="10">
        <f t="shared" si="1"/>
        <v>1080.4</v>
      </c>
    </row>
    <row r="55" spans="1:9" s="2" customFormat="1" ht="25.5">
      <c r="A55" s="30" t="s">
        <v>38</v>
      </c>
      <c r="B55" s="14" t="s">
        <v>177</v>
      </c>
      <c r="C55" s="17" t="s">
        <v>9</v>
      </c>
      <c r="D55" s="17" t="s">
        <v>10</v>
      </c>
      <c r="E55" s="14"/>
      <c r="F55" s="14"/>
      <c r="G55" s="10">
        <f t="shared" si="1"/>
        <v>1128.4</v>
      </c>
      <c r="H55" s="10">
        <f t="shared" si="1"/>
        <v>1116.4</v>
      </c>
      <c r="I55" s="10">
        <f t="shared" si="1"/>
        <v>1080.4</v>
      </c>
    </row>
    <row r="56" spans="1:9" s="2" customFormat="1" ht="36">
      <c r="A56" s="70" t="s">
        <v>192</v>
      </c>
      <c r="B56" s="17" t="s">
        <v>177</v>
      </c>
      <c r="C56" s="17" t="s">
        <v>9</v>
      </c>
      <c r="D56" s="17" t="s">
        <v>10</v>
      </c>
      <c r="E56" s="17" t="s">
        <v>72</v>
      </c>
      <c r="F56" s="17" t="s">
        <v>1</v>
      </c>
      <c r="G56" s="10">
        <f>G59+G61</f>
        <v>1128.4</v>
      </c>
      <c r="H56" s="10">
        <f>H59+H61</f>
        <v>1116.4</v>
      </c>
      <c r="I56" s="10">
        <f>I59+I61</f>
        <v>1080.4</v>
      </c>
    </row>
    <row r="57" spans="1:9" s="2" customFormat="1" ht="96">
      <c r="A57" s="71" t="s">
        <v>121</v>
      </c>
      <c r="B57" s="14" t="s">
        <v>177</v>
      </c>
      <c r="C57" s="14" t="s">
        <v>9</v>
      </c>
      <c r="D57" s="14" t="s">
        <v>10</v>
      </c>
      <c r="E57" s="14" t="s">
        <v>73</v>
      </c>
      <c r="F57" s="8"/>
      <c r="G57" s="12"/>
      <c r="H57" s="12"/>
      <c r="I57" s="12"/>
    </row>
    <row r="58" spans="1:9" s="2" customFormat="1" ht="133.5" customHeight="1">
      <c r="A58" s="21" t="s">
        <v>122</v>
      </c>
      <c r="B58" s="14" t="s">
        <v>177</v>
      </c>
      <c r="C58" s="14" t="s">
        <v>9</v>
      </c>
      <c r="D58" s="14" t="s">
        <v>10</v>
      </c>
      <c r="E58" s="14" t="s">
        <v>98</v>
      </c>
      <c r="F58" s="8"/>
      <c r="G58" s="12"/>
      <c r="H58" s="12"/>
      <c r="I58" s="12"/>
    </row>
    <row r="59" spans="1:9" s="2" customFormat="1" ht="22.5">
      <c r="A59" s="77" t="s">
        <v>155</v>
      </c>
      <c r="B59" s="14" t="s">
        <v>177</v>
      </c>
      <c r="C59" s="14" t="s">
        <v>9</v>
      </c>
      <c r="D59" s="14" t="s">
        <v>10</v>
      </c>
      <c r="E59" s="14" t="s">
        <v>98</v>
      </c>
      <c r="F59" s="8">
        <v>240</v>
      </c>
      <c r="G59" s="12">
        <v>270</v>
      </c>
      <c r="H59" s="12">
        <v>270</v>
      </c>
      <c r="I59" s="12">
        <v>270</v>
      </c>
    </row>
    <row r="60" spans="1:9" s="2" customFormat="1" ht="127.5">
      <c r="A60" s="21" t="s">
        <v>123</v>
      </c>
      <c r="B60" s="14" t="s">
        <v>177</v>
      </c>
      <c r="C60" s="14" t="s">
        <v>9</v>
      </c>
      <c r="D60" s="14" t="s">
        <v>10</v>
      </c>
      <c r="E60" s="14" t="s">
        <v>99</v>
      </c>
      <c r="F60" s="8"/>
      <c r="G60" s="12"/>
      <c r="H60" s="12"/>
      <c r="I60" s="12"/>
    </row>
    <row r="61" spans="1:9" s="2" customFormat="1" ht="22.5">
      <c r="A61" s="77" t="s">
        <v>155</v>
      </c>
      <c r="B61" s="17" t="s">
        <v>177</v>
      </c>
      <c r="C61" s="14" t="s">
        <v>9</v>
      </c>
      <c r="D61" s="14" t="s">
        <v>10</v>
      </c>
      <c r="E61" s="14" t="s">
        <v>99</v>
      </c>
      <c r="F61" s="8" t="s">
        <v>162</v>
      </c>
      <c r="G61" s="12">
        <v>858.4</v>
      </c>
      <c r="H61" s="12">
        <v>846.4</v>
      </c>
      <c r="I61" s="12">
        <v>810.4</v>
      </c>
    </row>
    <row r="62" spans="1:9" s="1" customFormat="1" ht="23.25" customHeight="1">
      <c r="A62" s="92" t="s">
        <v>11</v>
      </c>
      <c r="B62" s="22" t="s">
        <v>177</v>
      </c>
      <c r="C62" s="22" t="s">
        <v>12</v>
      </c>
      <c r="D62" s="22" t="s">
        <v>0</v>
      </c>
      <c r="E62" s="22" t="s">
        <v>0</v>
      </c>
      <c r="F62" s="22" t="s">
        <v>0</v>
      </c>
      <c r="G62" s="10">
        <f>G63+G71</f>
        <v>2496.1</v>
      </c>
      <c r="H62" s="10">
        <f>H63+H71</f>
        <v>1698.1</v>
      </c>
      <c r="I62" s="10">
        <f>I63+I71</f>
        <v>1698.1</v>
      </c>
    </row>
    <row r="63" spans="1:9" s="1" customFormat="1" ht="24.75" customHeight="1">
      <c r="A63" s="32" t="s">
        <v>71</v>
      </c>
      <c r="B63" s="22" t="s">
        <v>177</v>
      </c>
      <c r="C63" s="22" t="s">
        <v>12</v>
      </c>
      <c r="D63" s="22" t="s">
        <v>70</v>
      </c>
      <c r="E63" s="22"/>
      <c r="F63" s="22"/>
      <c r="G63" s="10">
        <f>G64</f>
        <v>1548.1</v>
      </c>
      <c r="H63" s="10">
        <f>H64</f>
        <v>1548.1</v>
      </c>
      <c r="I63" s="10">
        <f>I64</f>
        <v>1548.1</v>
      </c>
    </row>
    <row r="64" spans="1:9" s="1" customFormat="1" ht="36">
      <c r="A64" s="70" t="s">
        <v>193</v>
      </c>
      <c r="B64" s="22" t="s">
        <v>177</v>
      </c>
      <c r="C64" s="22" t="s">
        <v>12</v>
      </c>
      <c r="D64" s="22" t="s">
        <v>70</v>
      </c>
      <c r="E64" s="22" t="s">
        <v>74</v>
      </c>
      <c r="F64" s="22"/>
      <c r="G64" s="10">
        <f>G67+G70</f>
        <v>1548.1</v>
      </c>
      <c r="H64" s="10">
        <f>H67+H70</f>
        <v>1548.1</v>
      </c>
      <c r="I64" s="10">
        <f>I67+I70</f>
        <v>1548.1</v>
      </c>
    </row>
    <row r="65" spans="1:9" s="1" customFormat="1" ht="60">
      <c r="A65" s="71" t="s">
        <v>125</v>
      </c>
      <c r="B65" s="23" t="s">
        <v>177</v>
      </c>
      <c r="C65" s="23" t="s">
        <v>12</v>
      </c>
      <c r="D65" s="23" t="s">
        <v>70</v>
      </c>
      <c r="E65" s="23" t="s">
        <v>75</v>
      </c>
      <c r="F65" s="23"/>
      <c r="G65" s="12"/>
      <c r="H65" s="12"/>
      <c r="I65" s="12"/>
    </row>
    <row r="66" spans="1:9" s="1" customFormat="1" ht="140.25">
      <c r="A66" s="33" t="s">
        <v>126</v>
      </c>
      <c r="B66" s="23" t="s">
        <v>177</v>
      </c>
      <c r="C66" s="23" t="s">
        <v>12</v>
      </c>
      <c r="D66" s="23" t="s">
        <v>70</v>
      </c>
      <c r="E66" s="23" t="s">
        <v>76</v>
      </c>
      <c r="F66" s="23"/>
      <c r="G66" s="12"/>
      <c r="H66" s="12"/>
      <c r="I66" s="12"/>
    </row>
    <row r="67" spans="1:9" s="1" customFormat="1" ht="22.5">
      <c r="A67" s="77" t="s">
        <v>155</v>
      </c>
      <c r="B67" s="23" t="s">
        <v>177</v>
      </c>
      <c r="C67" s="23" t="s">
        <v>12</v>
      </c>
      <c r="D67" s="23" t="s">
        <v>70</v>
      </c>
      <c r="E67" s="23" t="s">
        <v>76</v>
      </c>
      <c r="F67" s="23" t="s">
        <v>162</v>
      </c>
      <c r="G67" s="12">
        <v>738.1</v>
      </c>
      <c r="H67" s="12">
        <v>738.1</v>
      </c>
      <c r="I67" s="12">
        <v>738.1</v>
      </c>
    </row>
    <row r="68" spans="1:9" s="1" customFormat="1" ht="60">
      <c r="A68" s="71" t="s">
        <v>127</v>
      </c>
      <c r="B68" s="22" t="s">
        <v>177</v>
      </c>
      <c r="C68" s="23" t="s">
        <v>12</v>
      </c>
      <c r="D68" s="23" t="s">
        <v>70</v>
      </c>
      <c r="E68" s="23" t="s">
        <v>77</v>
      </c>
      <c r="F68" s="8"/>
      <c r="G68" s="12"/>
      <c r="H68" s="12"/>
      <c r="I68" s="12"/>
    </row>
    <row r="69" spans="1:9" s="1" customFormat="1" ht="89.25">
      <c r="A69" s="21" t="s">
        <v>128</v>
      </c>
      <c r="B69" s="22" t="s">
        <v>177</v>
      </c>
      <c r="C69" s="23" t="s">
        <v>12</v>
      </c>
      <c r="D69" s="23" t="s">
        <v>70</v>
      </c>
      <c r="E69" s="23" t="s">
        <v>78</v>
      </c>
      <c r="F69" s="8"/>
      <c r="G69" s="12"/>
      <c r="H69" s="12"/>
      <c r="I69" s="12"/>
    </row>
    <row r="70" spans="1:9" s="1" customFormat="1" ht="22.5">
      <c r="A70" s="77" t="s">
        <v>155</v>
      </c>
      <c r="B70" s="22" t="s">
        <v>177</v>
      </c>
      <c r="C70" s="23" t="s">
        <v>12</v>
      </c>
      <c r="D70" s="23" t="s">
        <v>70</v>
      </c>
      <c r="E70" s="23" t="s">
        <v>78</v>
      </c>
      <c r="F70" s="8">
        <v>240</v>
      </c>
      <c r="G70" s="12">
        <v>810</v>
      </c>
      <c r="H70" s="12">
        <v>810</v>
      </c>
      <c r="I70" s="12">
        <v>810</v>
      </c>
    </row>
    <row r="71" spans="1:9" s="1" customFormat="1" ht="27.75" customHeight="1">
      <c r="A71" s="32" t="s">
        <v>92</v>
      </c>
      <c r="B71" s="22" t="s">
        <v>177</v>
      </c>
      <c r="C71" s="17" t="s">
        <v>12</v>
      </c>
      <c r="D71" s="17" t="s">
        <v>13</v>
      </c>
      <c r="E71" s="23"/>
      <c r="F71" s="8"/>
      <c r="G71" s="10">
        <f>G72</f>
        <v>948</v>
      </c>
      <c r="H71" s="10">
        <f>H72</f>
        <v>150</v>
      </c>
      <c r="I71" s="10">
        <f>I72</f>
        <v>150</v>
      </c>
    </row>
    <row r="72" spans="1:9" s="1" customFormat="1" ht="36">
      <c r="A72" s="70" t="s">
        <v>129</v>
      </c>
      <c r="B72" s="14" t="s">
        <v>177</v>
      </c>
      <c r="C72" s="17" t="s">
        <v>12</v>
      </c>
      <c r="D72" s="17" t="s">
        <v>13</v>
      </c>
      <c r="E72" s="17" t="s">
        <v>46</v>
      </c>
      <c r="F72" s="17"/>
      <c r="G72" s="10">
        <f>G74+G76+G78</f>
        <v>948</v>
      </c>
      <c r="H72" s="10">
        <f>H74+H76+H78</f>
        <v>150</v>
      </c>
      <c r="I72" s="10">
        <f>I74+I76+I78</f>
        <v>150</v>
      </c>
    </row>
    <row r="73" spans="1:9" s="1" customFormat="1" ht="12.75">
      <c r="A73" s="21" t="s">
        <v>50</v>
      </c>
      <c r="B73" s="14" t="s">
        <v>177</v>
      </c>
      <c r="C73" s="14" t="s">
        <v>12</v>
      </c>
      <c r="D73" s="14" t="s">
        <v>13</v>
      </c>
      <c r="E73" s="14" t="s">
        <v>51</v>
      </c>
      <c r="F73" s="17"/>
      <c r="G73" s="12"/>
      <c r="H73" s="12"/>
      <c r="I73" s="12"/>
    </row>
    <row r="74" spans="1:9" s="1" customFormat="1" ht="22.5">
      <c r="A74" s="77" t="s">
        <v>155</v>
      </c>
      <c r="B74" s="14" t="s">
        <v>177</v>
      </c>
      <c r="C74" s="14" t="s">
        <v>12</v>
      </c>
      <c r="D74" s="14" t="s">
        <v>13</v>
      </c>
      <c r="E74" s="14" t="s">
        <v>51</v>
      </c>
      <c r="F74" s="14" t="s">
        <v>162</v>
      </c>
      <c r="G74" s="12">
        <v>350</v>
      </c>
      <c r="H74" s="12">
        <v>150</v>
      </c>
      <c r="I74" s="12">
        <v>150</v>
      </c>
    </row>
    <row r="75" spans="1:9" s="1" customFormat="1" ht="12.75">
      <c r="A75" s="21" t="s">
        <v>40</v>
      </c>
      <c r="B75" s="14" t="s">
        <v>177</v>
      </c>
      <c r="C75" s="14" t="s">
        <v>12</v>
      </c>
      <c r="D75" s="14" t="s">
        <v>13</v>
      </c>
      <c r="E75" s="14" t="s">
        <v>52</v>
      </c>
      <c r="F75" s="14"/>
      <c r="G75" s="12"/>
      <c r="H75" s="12"/>
      <c r="I75" s="12"/>
    </row>
    <row r="76" spans="1:9" s="1" customFormat="1" ht="22.5">
      <c r="A76" s="77" t="s">
        <v>155</v>
      </c>
      <c r="B76" s="14" t="s">
        <v>177</v>
      </c>
      <c r="C76" s="14" t="s">
        <v>12</v>
      </c>
      <c r="D76" s="14" t="s">
        <v>13</v>
      </c>
      <c r="E76" s="14" t="s">
        <v>52</v>
      </c>
      <c r="F76" s="14" t="s">
        <v>162</v>
      </c>
      <c r="G76" s="12">
        <v>98</v>
      </c>
      <c r="H76" s="12">
        <v>0</v>
      </c>
      <c r="I76" s="12">
        <v>0</v>
      </c>
    </row>
    <row r="77" spans="1:9" s="1" customFormat="1" ht="25.5">
      <c r="A77" s="21" t="s">
        <v>39</v>
      </c>
      <c r="B77" s="14" t="s">
        <v>177</v>
      </c>
      <c r="C77" s="14" t="s">
        <v>12</v>
      </c>
      <c r="D77" s="14" t="s">
        <v>13</v>
      </c>
      <c r="E77" s="14" t="s">
        <v>54</v>
      </c>
      <c r="F77" s="14"/>
      <c r="G77" s="10"/>
      <c r="H77" s="10"/>
      <c r="I77" s="10"/>
    </row>
    <row r="78" spans="1:9" s="1" customFormat="1" ht="22.5">
      <c r="A78" s="77" t="s">
        <v>155</v>
      </c>
      <c r="B78" s="14" t="s">
        <v>177</v>
      </c>
      <c r="C78" s="14" t="s">
        <v>12</v>
      </c>
      <c r="D78" s="14" t="s">
        <v>13</v>
      </c>
      <c r="E78" s="14" t="s">
        <v>54</v>
      </c>
      <c r="F78" s="14" t="s">
        <v>162</v>
      </c>
      <c r="G78" s="12">
        <v>500</v>
      </c>
      <c r="H78" s="12">
        <v>0</v>
      </c>
      <c r="I78" s="12">
        <v>0</v>
      </c>
    </row>
    <row r="79" spans="1:9" s="1" customFormat="1" ht="21.75" customHeight="1">
      <c r="A79" s="95" t="s">
        <v>14</v>
      </c>
      <c r="B79" s="17" t="s">
        <v>177</v>
      </c>
      <c r="C79" s="17" t="s">
        <v>15</v>
      </c>
      <c r="D79" s="14"/>
      <c r="E79" s="14"/>
      <c r="F79" s="14"/>
      <c r="G79" s="10">
        <f>G80+G93+G107</f>
        <v>14495.7</v>
      </c>
      <c r="H79" s="10">
        <f>H80+H93+H107</f>
        <v>9192.6</v>
      </c>
      <c r="I79" s="10">
        <f>I80+I93+I107</f>
        <v>7568.3</v>
      </c>
    </row>
    <row r="80" spans="1:9" s="2" customFormat="1" ht="24" customHeight="1">
      <c r="A80" s="30" t="s">
        <v>30</v>
      </c>
      <c r="B80" s="17" t="s">
        <v>177</v>
      </c>
      <c r="C80" s="17" t="s">
        <v>15</v>
      </c>
      <c r="D80" s="17" t="s">
        <v>31</v>
      </c>
      <c r="E80" s="14"/>
      <c r="F80" s="14"/>
      <c r="G80" s="10">
        <f>G81+G85+G88</f>
        <v>4653.3</v>
      </c>
      <c r="H80" s="10">
        <f>H81+H85+H88</f>
        <v>2063.6</v>
      </c>
      <c r="I80" s="10">
        <f>I81+I85+I88</f>
        <v>1388.7</v>
      </c>
    </row>
    <row r="81" spans="1:9" s="2" customFormat="1" ht="51.75" customHeight="1">
      <c r="A81" s="67" t="s">
        <v>130</v>
      </c>
      <c r="B81" s="17" t="s">
        <v>177</v>
      </c>
      <c r="C81" s="9" t="s">
        <v>15</v>
      </c>
      <c r="D81" s="17" t="s">
        <v>31</v>
      </c>
      <c r="E81" s="17" t="s">
        <v>53</v>
      </c>
      <c r="F81" s="17" t="s">
        <v>0</v>
      </c>
      <c r="G81" s="10">
        <f>G84</f>
        <v>2492.688</v>
      </c>
      <c r="H81" s="10">
        <f>H84</f>
        <v>0</v>
      </c>
      <c r="I81" s="10">
        <f>I84</f>
        <v>0</v>
      </c>
    </row>
    <row r="82" spans="1:9" s="2" customFormat="1" ht="63.75" customHeight="1">
      <c r="A82" s="68" t="s">
        <v>131</v>
      </c>
      <c r="B82" s="14" t="s">
        <v>177</v>
      </c>
      <c r="C82" s="8" t="s">
        <v>15</v>
      </c>
      <c r="D82" s="14" t="s">
        <v>31</v>
      </c>
      <c r="E82" s="14" t="s">
        <v>55</v>
      </c>
      <c r="F82" s="14"/>
      <c r="G82" s="20"/>
      <c r="H82" s="20"/>
      <c r="I82" s="20"/>
    </row>
    <row r="83" spans="1:9" s="2" customFormat="1" ht="90" customHeight="1">
      <c r="A83" s="25" t="s">
        <v>132</v>
      </c>
      <c r="B83" s="14" t="s">
        <v>177</v>
      </c>
      <c r="C83" s="8" t="s">
        <v>15</v>
      </c>
      <c r="D83" s="14" t="s">
        <v>31</v>
      </c>
      <c r="E83" s="14" t="s">
        <v>79</v>
      </c>
      <c r="F83" s="14"/>
      <c r="G83" s="20"/>
      <c r="H83" s="20"/>
      <c r="I83" s="20"/>
    </row>
    <row r="84" spans="1:9" s="2" customFormat="1" ht="12.75">
      <c r="A84" s="97" t="s">
        <v>165</v>
      </c>
      <c r="B84" s="14" t="s">
        <v>177</v>
      </c>
      <c r="C84" s="8" t="s">
        <v>15</v>
      </c>
      <c r="D84" s="14" t="s">
        <v>31</v>
      </c>
      <c r="E84" s="14" t="s">
        <v>79</v>
      </c>
      <c r="F84" s="14" t="s">
        <v>166</v>
      </c>
      <c r="G84" s="13">
        <v>2492.688</v>
      </c>
      <c r="H84" s="13">
        <v>0</v>
      </c>
      <c r="I84" s="13">
        <v>0</v>
      </c>
    </row>
    <row r="85" spans="1:9" s="2" customFormat="1" ht="51.75" customHeight="1">
      <c r="A85" s="80" t="s">
        <v>136</v>
      </c>
      <c r="B85" s="17" t="s">
        <v>177</v>
      </c>
      <c r="C85" s="9" t="s">
        <v>15</v>
      </c>
      <c r="D85" s="17" t="s">
        <v>31</v>
      </c>
      <c r="E85" s="17" t="s">
        <v>84</v>
      </c>
      <c r="F85" s="17"/>
      <c r="G85" s="10">
        <f>G87</f>
        <v>1050</v>
      </c>
      <c r="H85" s="10">
        <f>H87</f>
        <v>1400</v>
      </c>
      <c r="I85" s="10">
        <f>I87</f>
        <v>720</v>
      </c>
    </row>
    <row r="86" spans="1:9" s="2" customFormat="1" ht="66.75" customHeight="1">
      <c r="A86" s="81" t="s">
        <v>137</v>
      </c>
      <c r="B86" s="14" t="s">
        <v>177</v>
      </c>
      <c r="C86" s="8" t="s">
        <v>15</v>
      </c>
      <c r="D86" s="14" t="s">
        <v>31</v>
      </c>
      <c r="E86" s="14" t="s">
        <v>102</v>
      </c>
      <c r="F86" s="14"/>
      <c r="G86" s="10"/>
      <c r="H86" s="10"/>
      <c r="I86" s="10"/>
    </row>
    <row r="87" spans="1:9" s="2" customFormat="1" ht="28.5" customHeight="1">
      <c r="A87" s="77" t="s">
        <v>155</v>
      </c>
      <c r="B87" s="14" t="s">
        <v>177</v>
      </c>
      <c r="C87" s="8" t="s">
        <v>15</v>
      </c>
      <c r="D87" s="14" t="s">
        <v>31</v>
      </c>
      <c r="E87" s="14" t="s">
        <v>102</v>
      </c>
      <c r="F87" s="14" t="s">
        <v>162</v>
      </c>
      <c r="G87" s="13">
        <v>1050</v>
      </c>
      <c r="H87" s="13">
        <v>1400</v>
      </c>
      <c r="I87" s="13">
        <v>720</v>
      </c>
    </row>
    <row r="88" spans="1:9" s="2" customFormat="1" ht="38.25" customHeight="1">
      <c r="A88" s="70" t="s">
        <v>129</v>
      </c>
      <c r="B88" s="14" t="s">
        <v>177</v>
      </c>
      <c r="C88" s="17" t="s">
        <v>15</v>
      </c>
      <c r="D88" s="17" t="s">
        <v>31</v>
      </c>
      <c r="E88" s="17" t="s">
        <v>46</v>
      </c>
      <c r="F88" s="14"/>
      <c r="G88" s="20">
        <f>G90+G92</f>
        <v>1110.612</v>
      </c>
      <c r="H88" s="20">
        <f>H90+H92</f>
        <v>663.6</v>
      </c>
      <c r="I88" s="20">
        <f>I90+I92</f>
        <v>668.7</v>
      </c>
    </row>
    <row r="89" spans="1:9" s="2" customFormat="1" ht="25.5">
      <c r="A89" s="81" t="s">
        <v>81</v>
      </c>
      <c r="B89" s="14" t="s">
        <v>177</v>
      </c>
      <c r="C89" s="14" t="s">
        <v>15</v>
      </c>
      <c r="D89" s="14" t="s">
        <v>31</v>
      </c>
      <c r="E89" s="14" t="s">
        <v>100</v>
      </c>
      <c r="F89" s="14"/>
      <c r="G89" s="20"/>
      <c r="H89" s="20"/>
      <c r="I89" s="20"/>
    </row>
    <row r="90" spans="1:9" s="2" customFormat="1" ht="22.5">
      <c r="A90" s="77" t="s">
        <v>155</v>
      </c>
      <c r="B90" s="14" t="s">
        <v>177</v>
      </c>
      <c r="C90" s="14" t="s">
        <v>15</v>
      </c>
      <c r="D90" s="14" t="s">
        <v>31</v>
      </c>
      <c r="E90" s="14" t="s">
        <v>100</v>
      </c>
      <c r="F90" s="14" t="s">
        <v>162</v>
      </c>
      <c r="G90" s="13">
        <v>510</v>
      </c>
      <c r="H90" s="13">
        <v>510</v>
      </c>
      <c r="I90" s="13">
        <v>510</v>
      </c>
    </row>
    <row r="91" spans="1:9" s="2" customFormat="1" ht="18.75" customHeight="1">
      <c r="A91" s="81" t="s">
        <v>80</v>
      </c>
      <c r="B91" s="14" t="s">
        <v>177</v>
      </c>
      <c r="C91" s="14" t="s">
        <v>15</v>
      </c>
      <c r="D91" s="14" t="s">
        <v>31</v>
      </c>
      <c r="E91" s="14" t="s">
        <v>101</v>
      </c>
      <c r="F91" s="14"/>
      <c r="G91" s="20"/>
      <c r="H91" s="20"/>
      <c r="I91" s="20"/>
    </row>
    <row r="92" spans="1:9" s="2" customFormat="1" ht="23.25" customHeight="1">
      <c r="A92" s="77" t="s">
        <v>155</v>
      </c>
      <c r="B92" s="14" t="s">
        <v>177</v>
      </c>
      <c r="C92" s="14" t="s">
        <v>15</v>
      </c>
      <c r="D92" s="14" t="s">
        <v>31</v>
      </c>
      <c r="E92" s="14" t="s">
        <v>101</v>
      </c>
      <c r="F92" s="14" t="s">
        <v>162</v>
      </c>
      <c r="G92" s="13">
        <v>600.612</v>
      </c>
      <c r="H92" s="13">
        <v>153.6</v>
      </c>
      <c r="I92" s="13">
        <v>158.7</v>
      </c>
    </row>
    <row r="93" spans="1:9" s="2" customFormat="1" ht="29.25" customHeight="1">
      <c r="A93" s="30" t="s">
        <v>69</v>
      </c>
      <c r="B93" s="17" t="s">
        <v>177</v>
      </c>
      <c r="C93" s="17" t="s">
        <v>15</v>
      </c>
      <c r="D93" s="17" t="s">
        <v>68</v>
      </c>
      <c r="E93" s="14"/>
      <c r="F93" s="14"/>
      <c r="G93" s="10">
        <f>G94+G100</f>
        <v>6470.1</v>
      </c>
      <c r="H93" s="10">
        <f>H94+H100</f>
        <v>3724</v>
      </c>
      <c r="I93" s="10">
        <f>I94+I100</f>
        <v>2581.6</v>
      </c>
    </row>
    <row r="94" spans="1:9" s="2" customFormat="1" ht="36">
      <c r="A94" s="80" t="s">
        <v>134</v>
      </c>
      <c r="B94" s="17" t="s">
        <v>177</v>
      </c>
      <c r="C94" s="9" t="s">
        <v>15</v>
      </c>
      <c r="D94" s="17" t="s">
        <v>68</v>
      </c>
      <c r="E94" s="17" t="s">
        <v>82</v>
      </c>
      <c r="F94" s="17"/>
      <c r="G94" s="10">
        <f>G96+G97+G99</f>
        <v>3649.8399999999997</v>
      </c>
      <c r="H94" s="10">
        <f>H96+H97+H99</f>
        <v>1650</v>
      </c>
      <c r="I94" s="10">
        <f>I96+I97+I99</f>
        <v>1450</v>
      </c>
    </row>
    <row r="95" spans="1:9" s="2" customFormat="1" ht="89.25">
      <c r="A95" s="81" t="s">
        <v>133</v>
      </c>
      <c r="B95" s="14" t="s">
        <v>177</v>
      </c>
      <c r="C95" s="8" t="s">
        <v>15</v>
      </c>
      <c r="D95" s="14" t="s">
        <v>68</v>
      </c>
      <c r="E95" s="14" t="s">
        <v>83</v>
      </c>
      <c r="F95" s="14"/>
      <c r="G95" s="10"/>
      <c r="H95" s="10"/>
      <c r="I95" s="10"/>
    </row>
    <row r="96" spans="1:9" s="2" customFormat="1" ht="22.5">
      <c r="A96" s="77" t="s">
        <v>155</v>
      </c>
      <c r="B96" s="14" t="s">
        <v>177</v>
      </c>
      <c r="C96" s="8" t="s">
        <v>15</v>
      </c>
      <c r="D96" s="14" t="s">
        <v>68</v>
      </c>
      <c r="E96" s="14" t="s">
        <v>83</v>
      </c>
      <c r="F96" s="14" t="s">
        <v>162</v>
      </c>
      <c r="G96" s="13">
        <v>2213.72</v>
      </c>
      <c r="H96" s="13">
        <v>500</v>
      </c>
      <c r="I96" s="13">
        <v>0</v>
      </c>
    </row>
    <row r="97" spans="1:9" s="2" customFormat="1" ht="12.75">
      <c r="A97" s="94" t="s">
        <v>165</v>
      </c>
      <c r="B97" s="14" t="s">
        <v>177</v>
      </c>
      <c r="C97" s="8" t="s">
        <v>15</v>
      </c>
      <c r="D97" s="14" t="s">
        <v>68</v>
      </c>
      <c r="E97" s="14" t="s">
        <v>83</v>
      </c>
      <c r="F97" s="14" t="s">
        <v>166</v>
      </c>
      <c r="G97" s="13">
        <v>1150</v>
      </c>
      <c r="H97" s="13">
        <v>1150</v>
      </c>
      <c r="I97" s="13">
        <v>1450</v>
      </c>
    </row>
    <row r="98" spans="1:9" s="2" customFormat="1" ht="51">
      <c r="A98" s="81" t="s">
        <v>135</v>
      </c>
      <c r="B98" s="14" t="s">
        <v>177</v>
      </c>
      <c r="C98" s="8" t="s">
        <v>15</v>
      </c>
      <c r="D98" s="14" t="s">
        <v>68</v>
      </c>
      <c r="E98" s="14" t="s">
        <v>119</v>
      </c>
      <c r="F98" s="14"/>
      <c r="G98" s="10"/>
      <c r="H98" s="10"/>
      <c r="I98" s="10"/>
    </row>
    <row r="99" spans="1:9" s="2" customFormat="1" ht="22.5">
      <c r="A99" s="77" t="s">
        <v>155</v>
      </c>
      <c r="B99" s="14" t="s">
        <v>177</v>
      </c>
      <c r="C99" s="8" t="s">
        <v>15</v>
      </c>
      <c r="D99" s="14" t="s">
        <v>68</v>
      </c>
      <c r="E99" s="14" t="s">
        <v>119</v>
      </c>
      <c r="F99" s="14" t="s">
        <v>162</v>
      </c>
      <c r="G99" s="13">
        <v>286.12</v>
      </c>
      <c r="H99" s="13">
        <v>0</v>
      </c>
      <c r="I99" s="13">
        <v>0</v>
      </c>
    </row>
    <row r="100" spans="1:9" s="28" customFormat="1" ht="38.25" customHeight="1">
      <c r="A100" s="70" t="s">
        <v>129</v>
      </c>
      <c r="B100" s="14" t="s">
        <v>177</v>
      </c>
      <c r="C100" s="17" t="s">
        <v>15</v>
      </c>
      <c r="D100" s="17" t="s">
        <v>68</v>
      </c>
      <c r="E100" s="17" t="s">
        <v>46</v>
      </c>
      <c r="F100" s="14"/>
      <c r="G100" s="10">
        <f>G102+G104+G106</f>
        <v>2820.26</v>
      </c>
      <c r="H100" s="10">
        <f>H102+H104+H106</f>
        <v>2074</v>
      </c>
      <c r="I100" s="10">
        <f>I102+I104+I106</f>
        <v>1131.6</v>
      </c>
    </row>
    <row r="101" spans="1:9" s="28" customFormat="1" ht="30" customHeight="1">
      <c r="A101" s="21" t="s">
        <v>168</v>
      </c>
      <c r="B101" s="14" t="s">
        <v>177</v>
      </c>
      <c r="C101" s="14" t="s">
        <v>15</v>
      </c>
      <c r="D101" s="14" t="s">
        <v>68</v>
      </c>
      <c r="E101" s="14" t="s">
        <v>170</v>
      </c>
      <c r="F101" s="14"/>
      <c r="G101" s="10"/>
      <c r="H101" s="10"/>
      <c r="I101" s="10"/>
    </row>
    <row r="102" spans="1:9" s="28" customFormat="1" ht="22.5">
      <c r="A102" s="77" t="s">
        <v>106</v>
      </c>
      <c r="B102" s="14" t="s">
        <v>177</v>
      </c>
      <c r="C102" s="14" t="s">
        <v>15</v>
      </c>
      <c r="D102" s="14" t="s">
        <v>68</v>
      </c>
      <c r="E102" s="14" t="s">
        <v>170</v>
      </c>
      <c r="F102" s="14" t="s">
        <v>107</v>
      </c>
      <c r="G102" s="13">
        <v>223.32</v>
      </c>
      <c r="H102" s="13">
        <v>0</v>
      </c>
      <c r="I102" s="13">
        <v>0</v>
      </c>
    </row>
    <row r="103" spans="1:9" s="28" customFormat="1" ht="26.25" customHeight="1">
      <c r="A103" s="21" t="s">
        <v>167</v>
      </c>
      <c r="B103" s="14" t="s">
        <v>177</v>
      </c>
      <c r="C103" s="14" t="s">
        <v>15</v>
      </c>
      <c r="D103" s="14" t="s">
        <v>68</v>
      </c>
      <c r="E103" s="14" t="s">
        <v>169</v>
      </c>
      <c r="F103" s="14"/>
      <c r="G103" s="10"/>
      <c r="H103" s="10"/>
      <c r="I103" s="10"/>
    </row>
    <row r="104" spans="1:9" s="28" customFormat="1" ht="22.5">
      <c r="A104" s="77" t="s">
        <v>106</v>
      </c>
      <c r="B104" s="14" t="s">
        <v>177</v>
      </c>
      <c r="C104" s="14" t="s">
        <v>15</v>
      </c>
      <c r="D104" s="14" t="s">
        <v>68</v>
      </c>
      <c r="E104" s="14" t="s">
        <v>169</v>
      </c>
      <c r="F104" s="14" t="s">
        <v>107</v>
      </c>
      <c r="G104" s="13">
        <v>126.94</v>
      </c>
      <c r="H104" s="13">
        <v>0</v>
      </c>
      <c r="I104" s="13">
        <v>0</v>
      </c>
    </row>
    <row r="105" spans="1:9" s="28" customFormat="1" ht="43.5" customHeight="1">
      <c r="A105" s="21" t="s">
        <v>85</v>
      </c>
      <c r="B105" s="14" t="s">
        <v>177</v>
      </c>
      <c r="C105" s="14" t="s">
        <v>15</v>
      </c>
      <c r="D105" s="14" t="s">
        <v>68</v>
      </c>
      <c r="E105" s="14" t="s">
        <v>86</v>
      </c>
      <c r="F105" s="14"/>
      <c r="G105" s="10"/>
      <c r="H105" s="10"/>
      <c r="I105" s="10"/>
    </row>
    <row r="106" spans="1:9" s="28" customFormat="1" ht="22.5">
      <c r="A106" s="77" t="s">
        <v>155</v>
      </c>
      <c r="B106" s="14" t="s">
        <v>177</v>
      </c>
      <c r="C106" s="14" t="s">
        <v>15</v>
      </c>
      <c r="D106" s="14" t="s">
        <v>68</v>
      </c>
      <c r="E106" s="14" t="s">
        <v>86</v>
      </c>
      <c r="F106" s="14" t="s">
        <v>162</v>
      </c>
      <c r="G106" s="13">
        <v>2470</v>
      </c>
      <c r="H106" s="13">
        <v>2074</v>
      </c>
      <c r="I106" s="13">
        <v>1131.6</v>
      </c>
    </row>
    <row r="107" spans="1:9" s="2" customFormat="1" ht="26.25" customHeight="1">
      <c r="A107" s="30" t="s">
        <v>88</v>
      </c>
      <c r="B107" s="14" t="s">
        <v>177</v>
      </c>
      <c r="C107" s="17" t="s">
        <v>15</v>
      </c>
      <c r="D107" s="17" t="s">
        <v>87</v>
      </c>
      <c r="E107" s="14"/>
      <c r="F107" s="14"/>
      <c r="G107" s="10">
        <f>G108+G111</f>
        <v>3372.3</v>
      </c>
      <c r="H107" s="10">
        <f>H108+H111</f>
        <v>3405</v>
      </c>
      <c r="I107" s="10">
        <f>I108+I111</f>
        <v>3598</v>
      </c>
    </row>
    <row r="108" spans="1:9" s="2" customFormat="1" ht="51.75" customHeight="1">
      <c r="A108" s="80" t="s">
        <v>136</v>
      </c>
      <c r="B108" s="17" t="s">
        <v>177</v>
      </c>
      <c r="C108" s="9" t="s">
        <v>15</v>
      </c>
      <c r="D108" s="17" t="s">
        <v>87</v>
      </c>
      <c r="E108" s="17" t="s">
        <v>84</v>
      </c>
      <c r="F108" s="17"/>
      <c r="G108" s="10">
        <f>G110</f>
        <v>250</v>
      </c>
      <c r="H108" s="10">
        <f>H110</f>
        <v>250</v>
      </c>
      <c r="I108" s="10">
        <f>I110</f>
        <v>250</v>
      </c>
    </row>
    <row r="109" spans="1:9" s="2" customFormat="1" ht="66.75" customHeight="1">
      <c r="A109" s="81" t="s">
        <v>137</v>
      </c>
      <c r="B109" s="14" t="s">
        <v>177</v>
      </c>
      <c r="C109" s="8" t="s">
        <v>15</v>
      </c>
      <c r="D109" s="14" t="s">
        <v>87</v>
      </c>
      <c r="E109" s="14" t="s">
        <v>102</v>
      </c>
      <c r="F109" s="14"/>
      <c r="G109" s="10"/>
      <c r="H109" s="10"/>
      <c r="I109" s="10"/>
    </row>
    <row r="110" spans="1:9" s="2" customFormat="1" ht="22.5">
      <c r="A110" s="77" t="s">
        <v>155</v>
      </c>
      <c r="B110" s="14" t="s">
        <v>177</v>
      </c>
      <c r="C110" s="8" t="s">
        <v>15</v>
      </c>
      <c r="D110" s="14" t="s">
        <v>87</v>
      </c>
      <c r="E110" s="14" t="s">
        <v>102</v>
      </c>
      <c r="F110" s="14" t="s">
        <v>162</v>
      </c>
      <c r="G110" s="13">
        <v>250</v>
      </c>
      <c r="H110" s="13">
        <v>250</v>
      </c>
      <c r="I110" s="13">
        <v>250</v>
      </c>
    </row>
    <row r="111" spans="1:9" s="2" customFormat="1" ht="36">
      <c r="A111" s="80" t="s">
        <v>138</v>
      </c>
      <c r="B111" s="14" t="s">
        <v>177</v>
      </c>
      <c r="C111" s="17" t="s">
        <v>15</v>
      </c>
      <c r="D111" s="17" t="s">
        <v>87</v>
      </c>
      <c r="E111" s="17" t="s">
        <v>89</v>
      </c>
      <c r="F111" s="14"/>
      <c r="G111" s="10">
        <f>G113+G115</f>
        <v>3122.3</v>
      </c>
      <c r="H111" s="10">
        <f>H113+H115</f>
        <v>3155</v>
      </c>
      <c r="I111" s="10">
        <f>I113+I115</f>
        <v>3348</v>
      </c>
    </row>
    <row r="112" spans="1:9" s="2" customFormat="1" ht="76.5">
      <c r="A112" s="21" t="s">
        <v>140</v>
      </c>
      <c r="B112" s="14" t="s">
        <v>177</v>
      </c>
      <c r="C112" s="14" t="s">
        <v>15</v>
      </c>
      <c r="D112" s="14" t="s">
        <v>87</v>
      </c>
      <c r="E112" s="14" t="s">
        <v>103</v>
      </c>
      <c r="F112" s="14"/>
      <c r="G112" s="10"/>
      <c r="H112" s="10"/>
      <c r="I112" s="10"/>
    </row>
    <row r="113" spans="1:9" s="2" customFormat="1" ht="22.5">
      <c r="A113" s="77" t="s">
        <v>155</v>
      </c>
      <c r="B113" s="14" t="s">
        <v>177</v>
      </c>
      <c r="C113" s="14" t="s">
        <v>15</v>
      </c>
      <c r="D113" s="14" t="s">
        <v>87</v>
      </c>
      <c r="E113" s="14" t="s">
        <v>103</v>
      </c>
      <c r="F113" s="14" t="s">
        <v>162</v>
      </c>
      <c r="G113" s="13">
        <v>50</v>
      </c>
      <c r="H113" s="13">
        <v>0</v>
      </c>
      <c r="I113" s="13">
        <v>0</v>
      </c>
    </row>
    <row r="114" spans="1:9" s="2" customFormat="1" ht="76.5">
      <c r="A114" s="21" t="s">
        <v>139</v>
      </c>
      <c r="B114" s="14" t="s">
        <v>177</v>
      </c>
      <c r="C114" s="14" t="s">
        <v>15</v>
      </c>
      <c r="D114" s="14" t="s">
        <v>87</v>
      </c>
      <c r="E114" s="14" t="s">
        <v>104</v>
      </c>
      <c r="F114" s="14"/>
      <c r="G114" s="10"/>
      <c r="H114" s="10"/>
      <c r="I114" s="10"/>
    </row>
    <row r="115" spans="1:9" s="2" customFormat="1" ht="22.5">
      <c r="A115" s="77" t="s">
        <v>155</v>
      </c>
      <c r="B115" s="14" t="s">
        <v>177</v>
      </c>
      <c r="C115" s="14" t="s">
        <v>15</v>
      </c>
      <c r="D115" s="14" t="s">
        <v>87</v>
      </c>
      <c r="E115" s="14" t="s">
        <v>104</v>
      </c>
      <c r="F115" s="14" t="s">
        <v>162</v>
      </c>
      <c r="G115" s="13">
        <v>3072.3</v>
      </c>
      <c r="H115" s="13">
        <v>3155</v>
      </c>
      <c r="I115" s="13">
        <v>3348</v>
      </c>
    </row>
    <row r="116" spans="1:9" s="2" customFormat="1" ht="21.75" customHeight="1">
      <c r="A116" s="95" t="s">
        <v>90</v>
      </c>
      <c r="B116" s="17" t="s">
        <v>177</v>
      </c>
      <c r="C116" s="17" t="s">
        <v>91</v>
      </c>
      <c r="D116" s="29"/>
      <c r="E116" s="98"/>
      <c r="F116" s="14"/>
      <c r="G116" s="20">
        <f aca="true" t="shared" si="2" ref="G116:I117">G117</f>
        <v>80</v>
      </c>
      <c r="H116" s="20">
        <f t="shared" si="2"/>
        <v>0</v>
      </c>
      <c r="I116" s="20">
        <f t="shared" si="2"/>
        <v>0</v>
      </c>
    </row>
    <row r="117" spans="1:9" s="2" customFormat="1" ht="19.5" customHeight="1">
      <c r="A117" s="30" t="s">
        <v>94</v>
      </c>
      <c r="B117" s="17" t="s">
        <v>177</v>
      </c>
      <c r="C117" s="17" t="s">
        <v>91</v>
      </c>
      <c r="D117" s="17" t="s">
        <v>93</v>
      </c>
      <c r="E117" s="82"/>
      <c r="F117" s="14"/>
      <c r="G117" s="20">
        <f t="shared" si="2"/>
        <v>80</v>
      </c>
      <c r="H117" s="20">
        <f t="shared" si="2"/>
        <v>0</v>
      </c>
      <c r="I117" s="20">
        <f t="shared" si="2"/>
        <v>0</v>
      </c>
    </row>
    <row r="118" spans="1:9" s="28" customFormat="1" ht="38.25" customHeight="1">
      <c r="A118" s="70" t="s">
        <v>129</v>
      </c>
      <c r="B118" s="14" t="s">
        <v>177</v>
      </c>
      <c r="C118" s="17" t="s">
        <v>91</v>
      </c>
      <c r="D118" s="17" t="s">
        <v>93</v>
      </c>
      <c r="E118" s="17" t="s">
        <v>46</v>
      </c>
      <c r="F118" s="14"/>
      <c r="G118" s="10">
        <f>G120</f>
        <v>80</v>
      </c>
      <c r="H118" s="10">
        <f>H120</f>
        <v>0</v>
      </c>
      <c r="I118" s="10">
        <f>I120</f>
        <v>0</v>
      </c>
    </row>
    <row r="119" spans="1:9" s="2" customFormat="1" ht="22.5" customHeight="1">
      <c r="A119" s="33" t="s">
        <v>141</v>
      </c>
      <c r="B119" s="17" t="s">
        <v>177</v>
      </c>
      <c r="C119" s="14" t="s">
        <v>91</v>
      </c>
      <c r="D119" s="14" t="s">
        <v>93</v>
      </c>
      <c r="E119" s="14" t="s">
        <v>142</v>
      </c>
      <c r="F119" s="14"/>
      <c r="G119" s="13"/>
      <c r="H119" s="13"/>
      <c r="I119" s="13"/>
    </row>
    <row r="120" spans="1:9" s="2" customFormat="1" ht="32.25" customHeight="1">
      <c r="A120" s="77" t="s">
        <v>155</v>
      </c>
      <c r="B120" s="17" t="s">
        <v>177</v>
      </c>
      <c r="C120" s="14" t="s">
        <v>91</v>
      </c>
      <c r="D120" s="14" t="s">
        <v>93</v>
      </c>
      <c r="E120" s="14" t="s">
        <v>142</v>
      </c>
      <c r="F120" s="14" t="s">
        <v>171</v>
      </c>
      <c r="G120" s="13">
        <v>80</v>
      </c>
      <c r="H120" s="13">
        <v>0</v>
      </c>
      <c r="I120" s="13">
        <v>0</v>
      </c>
    </row>
    <row r="121" spans="1:9" s="2" customFormat="1" ht="25.5" customHeight="1">
      <c r="A121" s="92" t="s">
        <v>41</v>
      </c>
      <c r="B121" s="22" t="s">
        <v>177</v>
      </c>
      <c r="C121" s="22" t="s">
        <v>16</v>
      </c>
      <c r="D121" s="22"/>
      <c r="E121" s="22"/>
      <c r="F121" s="22"/>
      <c r="G121" s="20">
        <f>G122</f>
        <v>5580.7</v>
      </c>
      <c r="H121" s="20">
        <f>H122</f>
        <v>5768.6</v>
      </c>
      <c r="I121" s="20">
        <f>I122</f>
        <v>5978.4</v>
      </c>
    </row>
    <row r="122" spans="1:9" s="2" customFormat="1" ht="24" customHeight="1">
      <c r="A122" s="30" t="s">
        <v>17</v>
      </c>
      <c r="B122" s="17" t="s">
        <v>177</v>
      </c>
      <c r="C122" s="17" t="s">
        <v>16</v>
      </c>
      <c r="D122" s="17" t="s">
        <v>18</v>
      </c>
      <c r="E122" s="17"/>
      <c r="F122" s="17"/>
      <c r="G122" s="20">
        <f>G123+G129</f>
        <v>5580.7</v>
      </c>
      <c r="H122" s="20">
        <f>H123+H129</f>
        <v>5768.6</v>
      </c>
      <c r="I122" s="20">
        <f>I123+I129</f>
        <v>5978.4</v>
      </c>
    </row>
    <row r="123" spans="1:9" s="2" customFormat="1" ht="36">
      <c r="A123" s="70" t="s">
        <v>143</v>
      </c>
      <c r="B123" s="17" t="s">
        <v>177</v>
      </c>
      <c r="C123" s="17" t="s">
        <v>16</v>
      </c>
      <c r="D123" s="17" t="s">
        <v>18</v>
      </c>
      <c r="E123" s="17" t="s">
        <v>27</v>
      </c>
      <c r="F123" s="14"/>
      <c r="G123" s="20">
        <f>G126+G127+G128</f>
        <v>5478.7</v>
      </c>
      <c r="H123" s="20">
        <f>H126+H127+H128</f>
        <v>5648.6</v>
      </c>
      <c r="I123" s="20">
        <f>I126+I127+I128</f>
        <v>5978.4</v>
      </c>
    </row>
    <row r="124" spans="1:9" s="2" customFormat="1" ht="61.5" customHeight="1">
      <c r="A124" s="71" t="s">
        <v>144</v>
      </c>
      <c r="B124" s="14" t="s">
        <v>177</v>
      </c>
      <c r="C124" s="14" t="s">
        <v>16</v>
      </c>
      <c r="D124" s="14" t="s">
        <v>18</v>
      </c>
      <c r="E124" s="14" t="s">
        <v>95</v>
      </c>
      <c r="F124" s="14"/>
      <c r="G124" s="13"/>
      <c r="H124" s="13"/>
      <c r="I124" s="13"/>
    </row>
    <row r="125" spans="1:9" s="2" customFormat="1" ht="100.5" customHeight="1">
      <c r="A125" s="21" t="s">
        <v>145</v>
      </c>
      <c r="B125" s="14" t="s">
        <v>177</v>
      </c>
      <c r="C125" s="14" t="s">
        <v>16</v>
      </c>
      <c r="D125" s="14" t="s">
        <v>18</v>
      </c>
      <c r="E125" s="14" t="s">
        <v>172</v>
      </c>
      <c r="F125" s="14"/>
      <c r="G125" s="13"/>
      <c r="H125" s="13"/>
      <c r="I125" s="13"/>
    </row>
    <row r="126" spans="1:9" s="2" customFormat="1" ht="25.5" customHeight="1">
      <c r="A126" s="77" t="s">
        <v>151</v>
      </c>
      <c r="B126" s="14" t="s">
        <v>177</v>
      </c>
      <c r="C126" s="14" t="s">
        <v>16</v>
      </c>
      <c r="D126" s="14" t="s">
        <v>18</v>
      </c>
      <c r="E126" s="14" t="s">
        <v>172</v>
      </c>
      <c r="F126" s="14" t="s">
        <v>173</v>
      </c>
      <c r="G126" s="13">
        <v>3489.36</v>
      </c>
      <c r="H126" s="13">
        <v>3838.3</v>
      </c>
      <c r="I126" s="13">
        <v>4030.2</v>
      </c>
    </row>
    <row r="127" spans="1:9" s="2" customFormat="1" ht="25.5" customHeight="1">
      <c r="A127" s="77" t="s">
        <v>155</v>
      </c>
      <c r="B127" s="14" t="s">
        <v>177</v>
      </c>
      <c r="C127" s="14" t="s">
        <v>16</v>
      </c>
      <c r="D127" s="14" t="s">
        <v>18</v>
      </c>
      <c r="E127" s="14" t="s">
        <v>172</v>
      </c>
      <c r="F127" s="14" t="s">
        <v>162</v>
      </c>
      <c r="G127" s="13">
        <f>222.045+600+925.295+238</f>
        <v>1985.34</v>
      </c>
      <c r="H127" s="13">
        <f>245+1323.3+238</f>
        <v>1806.3</v>
      </c>
      <c r="I127" s="13">
        <f>268+1438.2+238</f>
        <v>1944.2</v>
      </c>
    </row>
    <row r="128" spans="1:9" s="2" customFormat="1" ht="16.5" customHeight="1">
      <c r="A128" s="97" t="s">
        <v>156</v>
      </c>
      <c r="B128" s="14" t="s">
        <v>177</v>
      </c>
      <c r="C128" s="14" t="s">
        <v>16</v>
      </c>
      <c r="D128" s="14" t="s">
        <v>18</v>
      </c>
      <c r="E128" s="14" t="s">
        <v>172</v>
      </c>
      <c r="F128" s="14" t="s">
        <v>164</v>
      </c>
      <c r="G128" s="13">
        <v>4</v>
      </c>
      <c r="H128" s="13">
        <v>4</v>
      </c>
      <c r="I128" s="13">
        <v>4</v>
      </c>
    </row>
    <row r="129" spans="1:9" s="2" customFormat="1" ht="36">
      <c r="A129" s="70" t="s">
        <v>192</v>
      </c>
      <c r="B129" s="17" t="s">
        <v>177</v>
      </c>
      <c r="C129" s="17" t="s">
        <v>16</v>
      </c>
      <c r="D129" s="17" t="s">
        <v>18</v>
      </c>
      <c r="E129" s="17" t="s">
        <v>72</v>
      </c>
      <c r="F129" s="17" t="s">
        <v>1</v>
      </c>
      <c r="G129" s="10">
        <f>G132</f>
        <v>102</v>
      </c>
      <c r="H129" s="10">
        <f>H132</f>
        <v>120</v>
      </c>
      <c r="I129" s="10">
        <f>I132</f>
        <v>0</v>
      </c>
    </row>
    <row r="130" spans="1:9" s="2" customFormat="1" ht="96">
      <c r="A130" s="71" t="s">
        <v>121</v>
      </c>
      <c r="B130" s="14" t="s">
        <v>177</v>
      </c>
      <c r="C130" s="14" t="s">
        <v>16</v>
      </c>
      <c r="D130" s="14" t="s">
        <v>18</v>
      </c>
      <c r="E130" s="14" t="s">
        <v>73</v>
      </c>
      <c r="F130" s="8"/>
      <c r="G130" s="12"/>
      <c r="H130" s="12"/>
      <c r="I130" s="12"/>
    </row>
    <row r="131" spans="1:9" s="2" customFormat="1" ht="119.25" customHeight="1">
      <c r="A131" s="21" t="s">
        <v>123</v>
      </c>
      <c r="B131" s="14" t="s">
        <v>177</v>
      </c>
      <c r="C131" s="14" t="s">
        <v>16</v>
      </c>
      <c r="D131" s="14" t="s">
        <v>18</v>
      </c>
      <c r="E131" s="14" t="s">
        <v>99</v>
      </c>
      <c r="F131" s="8"/>
      <c r="G131" s="12"/>
      <c r="H131" s="12"/>
      <c r="I131" s="12"/>
    </row>
    <row r="132" spans="1:9" s="2" customFormat="1" ht="27.75" customHeight="1">
      <c r="A132" s="77" t="s">
        <v>155</v>
      </c>
      <c r="B132" s="14" t="s">
        <v>177</v>
      </c>
      <c r="C132" s="14" t="s">
        <v>16</v>
      </c>
      <c r="D132" s="14" t="s">
        <v>18</v>
      </c>
      <c r="E132" s="14" t="s">
        <v>99</v>
      </c>
      <c r="F132" s="8">
        <v>240</v>
      </c>
      <c r="G132" s="12">
        <v>102</v>
      </c>
      <c r="H132" s="12">
        <v>120</v>
      </c>
      <c r="I132" s="12">
        <v>0</v>
      </c>
    </row>
    <row r="133" spans="1:9" s="2" customFormat="1" ht="23.25" customHeight="1">
      <c r="A133" s="92" t="s">
        <v>19</v>
      </c>
      <c r="B133" s="22" t="s">
        <v>177</v>
      </c>
      <c r="C133" s="22" t="s">
        <v>20</v>
      </c>
      <c r="D133" s="22"/>
      <c r="E133" s="22"/>
      <c r="F133" s="22"/>
      <c r="G133" s="10">
        <f aca="true" t="shared" si="3" ref="G133:I134">G134</f>
        <v>132</v>
      </c>
      <c r="H133" s="10">
        <f t="shared" si="3"/>
        <v>132</v>
      </c>
      <c r="I133" s="10">
        <f t="shared" si="3"/>
        <v>132</v>
      </c>
    </row>
    <row r="134" spans="1:9" s="2" customFormat="1" ht="20.25" customHeight="1">
      <c r="A134" s="30" t="s">
        <v>21</v>
      </c>
      <c r="B134" s="17" t="s">
        <v>177</v>
      </c>
      <c r="C134" s="17" t="s">
        <v>20</v>
      </c>
      <c r="D134" s="17" t="s">
        <v>22</v>
      </c>
      <c r="E134" s="17"/>
      <c r="F134" s="17"/>
      <c r="G134" s="10">
        <f t="shared" si="3"/>
        <v>132</v>
      </c>
      <c r="H134" s="10">
        <f t="shared" si="3"/>
        <v>132</v>
      </c>
      <c r="I134" s="10">
        <f t="shared" si="3"/>
        <v>132</v>
      </c>
    </row>
    <row r="135" spans="1:9" ht="36">
      <c r="A135" s="70" t="s">
        <v>129</v>
      </c>
      <c r="B135" s="14" t="s">
        <v>177</v>
      </c>
      <c r="C135" s="17" t="s">
        <v>20</v>
      </c>
      <c r="D135" s="17" t="s">
        <v>22</v>
      </c>
      <c r="E135" s="17" t="s">
        <v>46</v>
      </c>
      <c r="F135" s="17"/>
      <c r="G135" s="10">
        <f>G137</f>
        <v>132</v>
      </c>
      <c r="H135" s="10">
        <f>H137</f>
        <v>132</v>
      </c>
      <c r="I135" s="10">
        <f>I137</f>
        <v>132</v>
      </c>
    </row>
    <row r="136" spans="1:9" s="2" customFormat="1" ht="21" customHeight="1">
      <c r="A136" s="33" t="s">
        <v>96</v>
      </c>
      <c r="B136" s="14" t="s">
        <v>177</v>
      </c>
      <c r="C136" s="14" t="s">
        <v>20</v>
      </c>
      <c r="D136" s="14" t="s">
        <v>22</v>
      </c>
      <c r="E136" s="29">
        <v>9901073</v>
      </c>
      <c r="F136" s="17"/>
      <c r="G136" s="12"/>
      <c r="H136" s="12"/>
      <c r="I136" s="12"/>
    </row>
    <row r="137" spans="1:9" s="2" customFormat="1" ht="17.25" customHeight="1">
      <c r="A137" s="97" t="s">
        <v>175</v>
      </c>
      <c r="B137" s="14" t="s">
        <v>177</v>
      </c>
      <c r="C137" s="14" t="s">
        <v>20</v>
      </c>
      <c r="D137" s="14" t="s">
        <v>22</v>
      </c>
      <c r="E137" s="29">
        <v>9901073</v>
      </c>
      <c r="F137" s="14" t="s">
        <v>174</v>
      </c>
      <c r="G137" s="12">
        <v>132</v>
      </c>
      <c r="H137" s="12">
        <v>132</v>
      </c>
      <c r="I137" s="12">
        <v>132</v>
      </c>
    </row>
    <row r="138" spans="1:9" s="2" customFormat="1" ht="23.25" customHeight="1">
      <c r="A138" s="92" t="s">
        <v>33</v>
      </c>
      <c r="B138" s="22" t="s">
        <v>177</v>
      </c>
      <c r="C138" s="22" t="s">
        <v>35</v>
      </c>
      <c r="D138" s="22"/>
      <c r="E138" s="22"/>
      <c r="F138" s="22"/>
      <c r="G138" s="10">
        <f aca="true" t="shared" si="4" ref="G138:I139">G139</f>
        <v>401.5</v>
      </c>
      <c r="H138" s="10">
        <f t="shared" si="4"/>
        <v>440.2</v>
      </c>
      <c r="I138" s="10">
        <f t="shared" si="4"/>
        <v>0</v>
      </c>
    </row>
    <row r="139" spans="1:9" s="2" customFormat="1" ht="24" customHeight="1">
      <c r="A139" s="30" t="s">
        <v>36</v>
      </c>
      <c r="B139" s="14" t="s">
        <v>177</v>
      </c>
      <c r="C139" s="17" t="s">
        <v>35</v>
      </c>
      <c r="D139" s="17" t="s">
        <v>37</v>
      </c>
      <c r="E139" s="17"/>
      <c r="F139" s="17"/>
      <c r="G139" s="10">
        <f t="shared" si="4"/>
        <v>401.5</v>
      </c>
      <c r="H139" s="10">
        <f t="shared" si="4"/>
        <v>440.2</v>
      </c>
      <c r="I139" s="10">
        <f t="shared" si="4"/>
        <v>0</v>
      </c>
    </row>
    <row r="140" spans="1:9" s="2" customFormat="1" ht="40.5" customHeight="1">
      <c r="A140" s="70" t="s">
        <v>146</v>
      </c>
      <c r="B140" s="14" t="s">
        <v>177</v>
      </c>
      <c r="C140" s="17" t="s">
        <v>35</v>
      </c>
      <c r="D140" s="17" t="s">
        <v>37</v>
      </c>
      <c r="E140" s="17" t="s">
        <v>56</v>
      </c>
      <c r="F140" s="14"/>
      <c r="G140" s="10">
        <f>G143</f>
        <v>401.5</v>
      </c>
      <c r="H140" s="10">
        <f>H143</f>
        <v>440.2</v>
      </c>
      <c r="I140" s="10">
        <f>I143</f>
        <v>0</v>
      </c>
    </row>
    <row r="141" spans="1:9" s="2" customFormat="1" ht="72">
      <c r="A141" s="71" t="s">
        <v>147</v>
      </c>
      <c r="B141" s="14" t="s">
        <v>177</v>
      </c>
      <c r="C141" s="14" t="s">
        <v>35</v>
      </c>
      <c r="D141" s="14" t="s">
        <v>37</v>
      </c>
      <c r="E141" s="14" t="s">
        <v>57</v>
      </c>
      <c r="F141" s="14"/>
      <c r="G141" s="12"/>
      <c r="H141" s="12"/>
      <c r="I141" s="12"/>
    </row>
    <row r="142" spans="1:9" s="2" customFormat="1" ht="102">
      <c r="A142" s="21" t="s">
        <v>148</v>
      </c>
      <c r="B142" s="14" t="s">
        <v>177</v>
      </c>
      <c r="C142" s="14" t="s">
        <v>35</v>
      </c>
      <c r="D142" s="14" t="s">
        <v>37</v>
      </c>
      <c r="E142" s="14" t="s">
        <v>149</v>
      </c>
      <c r="F142" s="14"/>
      <c r="G142" s="10"/>
      <c r="H142" s="10"/>
      <c r="I142" s="10"/>
    </row>
    <row r="143" spans="1:9" s="2" customFormat="1" ht="27.75" customHeight="1">
      <c r="A143" s="77" t="s">
        <v>155</v>
      </c>
      <c r="B143" s="14" t="s">
        <v>177</v>
      </c>
      <c r="C143" s="14" t="s">
        <v>35</v>
      </c>
      <c r="D143" s="14" t="s">
        <v>37</v>
      </c>
      <c r="E143" s="14" t="s">
        <v>149</v>
      </c>
      <c r="F143" s="8">
        <v>240</v>
      </c>
      <c r="G143" s="12">
        <v>401.5</v>
      </c>
      <c r="H143" s="12">
        <v>440.2</v>
      </c>
      <c r="I143" s="12">
        <v>0</v>
      </c>
    </row>
    <row r="148" spans="6:9" ht="12.75" hidden="1">
      <c r="F148" s="99" t="s">
        <v>176</v>
      </c>
      <c r="G148" s="100">
        <f>SUM(G13:G143)</f>
        <v>132992.30099999998</v>
      </c>
      <c r="H148" s="100">
        <f>SUM(H13:H143)</f>
        <v>105087.6</v>
      </c>
      <c r="I148" s="100">
        <f>SUM(I13:I143)</f>
        <v>97041.99999999997</v>
      </c>
    </row>
    <row r="149" spans="7:9" ht="12.75" hidden="1">
      <c r="G149" s="85">
        <f>G148/3</f>
        <v>44330.76699999999</v>
      </c>
      <c r="H149" s="85">
        <f>H148/3</f>
        <v>35029.200000000004</v>
      </c>
      <c r="I149" s="85">
        <f>I148/3</f>
        <v>32347.333333333325</v>
      </c>
    </row>
    <row r="150" spans="6:9" ht="12.75" hidden="1">
      <c r="F150" s="101" t="s">
        <v>176</v>
      </c>
      <c r="G150" s="102">
        <v>34400</v>
      </c>
      <c r="H150" s="102">
        <v>27423.8</v>
      </c>
      <c r="I150" s="102">
        <v>25512.4</v>
      </c>
    </row>
  </sheetData>
  <sheetProtection/>
  <mergeCells count="8">
    <mergeCell ref="A7:I7"/>
    <mergeCell ref="A9:A10"/>
    <mergeCell ref="B9:B10"/>
    <mergeCell ref="C9:C10"/>
    <mergeCell ref="D9:D10"/>
    <mergeCell ref="E9:E10"/>
    <mergeCell ref="F9:F10"/>
    <mergeCell ref="G9:I9"/>
  </mergeCells>
  <printOptions horizontalCentered="1"/>
  <pageMargins left="0.34" right="0.19" top="0.4330708661417323" bottom="0.275590551181102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2013-11-14T10:08:47Z</cp:lastPrinted>
  <dcterms:created xsi:type="dcterms:W3CDTF">2007-11-15T08:08:05Z</dcterms:created>
  <dcterms:modified xsi:type="dcterms:W3CDTF">2013-12-24T14:23:49Z</dcterms:modified>
  <cp:category/>
  <cp:version/>
  <cp:contentType/>
  <cp:contentStatus/>
</cp:coreProperties>
</file>