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95" yWindow="450" windowWidth="15360" windowHeight="9090" activeTab="1"/>
  </bookViews>
  <sheets>
    <sheet name="Роспись расходов" sheetId="1" r:id="rId1"/>
    <sheet name="СБР" sheetId="2" r:id="rId2"/>
  </sheets>
  <definedNames>
    <definedName name="BFT_Print_Titles" localSheetId="0">'Роспись расходов'!$10:$12</definedName>
    <definedName name="BFT_Print_Titles" localSheetId="1">СБР!$13:$15</definedName>
    <definedName name="LAST_CELL" localSheetId="0">'Роспись расходов'!$J$76</definedName>
    <definedName name="LAST_CELL" localSheetId="1">СБР!$J$80</definedName>
  </definedNames>
  <calcPr calcId="145621"/>
</workbook>
</file>

<file path=xl/calcChain.xml><?xml version="1.0" encoding="utf-8"?>
<calcChain xmlns="http://schemas.openxmlformats.org/spreadsheetml/2006/main">
  <c r="H15" i="2" l="1"/>
  <c r="I15" i="2"/>
  <c r="G15" i="2"/>
  <c r="H69" i="2"/>
  <c r="I69" i="2"/>
  <c r="G69" i="2"/>
  <c r="H81" i="2"/>
  <c r="I81" i="2"/>
  <c r="G81" i="2"/>
  <c r="A70" i="2"/>
  <c r="A71" i="2"/>
  <c r="A72" i="2"/>
  <c r="A73" i="2" s="1"/>
  <c r="A74" i="2" s="1"/>
  <c r="A75" i="2" s="1"/>
  <c r="A76" i="2" s="1"/>
  <c r="A77" i="2" s="1"/>
  <c r="A78" i="2" s="1"/>
  <c r="A79" i="2" s="1"/>
  <c r="A80" i="2" s="1"/>
  <c r="A65" i="2"/>
  <c r="A66" i="2" s="1"/>
  <c r="A67" i="2" s="1"/>
  <c r="A68" i="2" s="1"/>
  <c r="H16" i="2" l="1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70" i="2"/>
  <c r="I70" i="2"/>
  <c r="H71" i="2"/>
  <c r="I71" i="2"/>
  <c r="H72" i="2"/>
  <c r="I72" i="2"/>
  <c r="H73" i="2"/>
  <c r="I73" i="2"/>
  <c r="H74" i="2"/>
  <c r="I74" i="2"/>
  <c r="H75" i="2"/>
  <c r="I75" i="2"/>
  <c r="H76" i="2"/>
  <c r="I76" i="2"/>
  <c r="H77" i="2"/>
  <c r="I77" i="2"/>
  <c r="H78" i="2"/>
  <c r="I78" i="2"/>
  <c r="H79" i="2"/>
  <c r="I79" i="2"/>
  <c r="H66" i="2"/>
  <c r="I66" i="2"/>
  <c r="H67" i="2"/>
  <c r="I67" i="2"/>
  <c r="H68" i="2"/>
  <c r="I68" i="2"/>
  <c r="H80" i="2"/>
  <c r="I80" i="2"/>
  <c r="G80" i="2"/>
  <c r="G68" i="2"/>
  <c r="G67" i="2"/>
  <c r="G66" i="2"/>
  <c r="G79" i="2"/>
  <c r="G78" i="2"/>
  <c r="G77" i="2"/>
  <c r="G75" i="2"/>
  <c r="G76" i="2"/>
  <c r="G74" i="2"/>
  <c r="G73" i="2"/>
  <c r="G72" i="2"/>
  <c r="G71" i="2"/>
  <c r="G70" i="2"/>
  <c r="G65" i="2"/>
  <c r="G64" i="2"/>
  <c r="G63" i="2"/>
  <c r="G62" i="2"/>
  <c r="G61" i="2"/>
  <c r="G60" i="2"/>
  <c r="G59" i="2"/>
  <c r="G58" i="2"/>
  <c r="G57" i="2"/>
  <c r="G56" i="2"/>
  <c r="G55" i="2"/>
  <c r="G53" i="2"/>
  <c r="G54" i="2"/>
  <c r="G52" i="2"/>
  <c r="G43" i="2"/>
  <c r="G44" i="2"/>
  <c r="G45" i="2"/>
  <c r="G46" i="2"/>
  <c r="G47" i="2"/>
  <c r="G48" i="2"/>
  <c r="G49" i="2"/>
  <c r="G50" i="2"/>
  <c r="G51" i="2"/>
  <c r="G42" i="2"/>
  <c r="G41" i="2"/>
  <c r="G38" i="2"/>
  <c r="G39" i="2"/>
  <c r="G40" i="2"/>
  <c r="G37" i="2"/>
  <c r="G36" i="2"/>
  <c r="G33" i="2"/>
  <c r="G34" i="2"/>
  <c r="G35" i="2"/>
  <c r="G31" i="2"/>
  <c r="G32" i="2"/>
  <c r="G30" i="2"/>
  <c r="G29" i="2"/>
  <c r="G28" i="2"/>
  <c r="G26" i="2"/>
  <c r="G27" i="2"/>
  <c r="G24" i="2"/>
  <c r="G25" i="2"/>
  <c r="G23" i="2"/>
  <c r="G22" i="2"/>
  <c r="G21" i="2"/>
  <c r="G17" i="2"/>
  <c r="G18" i="2"/>
  <c r="G19" i="2"/>
  <c r="G20" i="2"/>
  <c r="G16" i="2" l="1"/>
</calcChain>
</file>

<file path=xl/sharedStrings.xml><?xml version="1.0" encoding="utf-8"?>
<sst xmlns="http://schemas.openxmlformats.org/spreadsheetml/2006/main" count="815" uniqueCount="196">
  <si>
    <t>(наименование органа, исполняющего бюджет)</t>
  </si>
  <si>
    <t>Комитет финансов администрации муниципального образования Тосненский район Ленинградской области</t>
  </si>
  <si>
    <t>РОСПИСЬ РАСХОДОВ</t>
  </si>
  <si>
    <t/>
  </si>
  <si>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</si>
  <si>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</si>
  <si>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</si>
  <si>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</si>
  <si>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</si>
  <si>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</si>
  <si>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</si>
  <si>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</si>
  <si>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</si>
  <si>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</si>
  <si>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</si>
  <si>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</si>
  <si>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</si>
  <si>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</si>
  <si>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</si>
  <si>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</si>
  <si>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</si>
  <si>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</si>
  <si>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</si>
  <si>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Текущий год</t>
  </si>
  <si>
    <t>2 год</t>
  </si>
  <si>
    <t>3 год</t>
  </si>
  <si>
    <t>ВСЕГО:</t>
  </si>
  <si>
    <t>006</t>
  </si>
  <si>
    <t>0000</t>
  </si>
  <si>
    <t>0000000000</t>
  </si>
  <si>
    <t>000</t>
  </si>
  <si>
    <t>Администрация Рябовского городского поселения</t>
  </si>
  <si>
    <t>0104</t>
  </si>
  <si>
    <t>9130100040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</si>
  <si>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</si>
  <si>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</si>
  <si>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</si>
  <si>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</si>
  <si>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</si>
  <si>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</si>
  <si>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</si>
  <si>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</si>
  <si>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</si>
  <si>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</si>
  <si>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852</t>
  </si>
  <si>
    <t>Уплата прочих налогов, сборов</t>
  </si>
  <si>
    <t>853</t>
  </si>
  <si>
    <t>Уплата иных платежей</t>
  </si>
  <si>
    <t>9130160600</t>
  </si>
  <si>
    <t>540</t>
  </si>
  <si>
    <t>Иные межбюджетные трансферты</t>
  </si>
  <si>
    <t>9130160650</t>
  </si>
  <si>
    <t>11</t>
  </si>
  <si>
    <t>9180100080</t>
  </si>
  <si>
    <t>12</t>
  </si>
  <si>
    <t>13</t>
  </si>
  <si>
    <t>0106</t>
  </si>
  <si>
    <t>9130160640</t>
  </si>
  <si>
    <t>14</t>
  </si>
  <si>
    <t>0107</t>
  </si>
  <si>
    <t>9990112040</t>
  </si>
  <si>
    <t>15</t>
  </si>
  <si>
    <t>0111</t>
  </si>
  <si>
    <t>9990110050</t>
  </si>
  <si>
    <t>870</t>
  </si>
  <si>
    <t>Резервные средства</t>
  </si>
  <si>
    <t>16</t>
  </si>
  <si>
    <t>0113</t>
  </si>
  <si>
    <t>9290100030</t>
  </si>
  <si>
    <t>17</t>
  </si>
  <si>
    <t>18</t>
  </si>
  <si>
    <t>0203</t>
  </si>
  <si>
    <t>9990151180</t>
  </si>
  <si>
    <t>19</t>
  </si>
  <si>
    <t>20</t>
  </si>
  <si>
    <t>21</t>
  </si>
  <si>
    <t>0309</t>
  </si>
  <si>
    <t>0810111570</t>
  </si>
  <si>
    <t>22</t>
  </si>
  <si>
    <t>0810211620</t>
  </si>
  <si>
    <t>23</t>
  </si>
  <si>
    <t>0310</t>
  </si>
  <si>
    <t>24</t>
  </si>
  <si>
    <t>0314</t>
  </si>
  <si>
    <t>0830113290</t>
  </si>
  <si>
    <t>25</t>
  </si>
  <si>
    <t>9130171340</t>
  </si>
  <si>
    <t>26</t>
  </si>
  <si>
    <t>0409</t>
  </si>
  <si>
    <t>0820113530</t>
  </si>
  <si>
    <t>27</t>
  </si>
  <si>
    <t>1010110100</t>
  </si>
  <si>
    <t>28</t>
  </si>
  <si>
    <t>1010110110</t>
  </si>
  <si>
    <t>29</t>
  </si>
  <si>
    <t>10101S0140</t>
  </si>
  <si>
    <t>30</t>
  </si>
  <si>
    <t>9990110160</t>
  </si>
  <si>
    <t>31</t>
  </si>
  <si>
    <t>0412</t>
  </si>
  <si>
    <t>9990110350</t>
  </si>
  <si>
    <t>32</t>
  </si>
  <si>
    <t>9990110360</t>
  </si>
  <si>
    <t>33</t>
  </si>
  <si>
    <t>9990110380</t>
  </si>
  <si>
    <t>34</t>
  </si>
  <si>
    <t>0501</t>
  </si>
  <si>
    <t>05101S0750</t>
  </si>
  <si>
    <t>321</t>
  </si>
  <si>
    <t>Пособия, компенсации и иные социальные выплаты гражданам, кроме публичных нормативных обязательств</t>
  </si>
  <si>
    <t>35</t>
  </si>
  <si>
    <t>05201S0740</t>
  </si>
  <si>
    <t>36</t>
  </si>
  <si>
    <t>06001S0770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</si>
  <si>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</si>
  <si>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</si>
  <si>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37</t>
  </si>
  <si>
    <t>9990113770</t>
  </si>
  <si>
    <t>38</t>
  </si>
  <si>
    <t>9990196010</t>
  </si>
  <si>
    <t>39</t>
  </si>
  <si>
    <t>831</t>
  </si>
  <si>
    <t>Исполнение судебных актов Российской Федерации и мировых соглашений по возмещению причиненного вреда</t>
  </si>
  <si>
    <t>40</t>
  </si>
  <si>
    <t>0502</t>
  </si>
  <si>
    <t>1100104200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</si>
  <si>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</si>
  <si>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</si>
  <si>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41</t>
  </si>
  <si>
    <t>1100113200</t>
  </si>
  <si>
    <t>42</t>
  </si>
  <si>
    <t>11001S0200</t>
  </si>
  <si>
    <t>43</t>
  </si>
  <si>
    <t>9990106920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</si>
  <si>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</si>
  <si>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</si>
  <si>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44</t>
  </si>
  <si>
    <t>9990110630</t>
  </si>
  <si>
    <t>45</t>
  </si>
  <si>
    <t>0503</t>
  </si>
  <si>
    <t>1200113280</t>
  </si>
  <si>
    <t>46</t>
  </si>
  <si>
    <t>1400113180</t>
  </si>
  <si>
    <t>47</t>
  </si>
  <si>
    <t>15001S4660</t>
  </si>
  <si>
    <t>48</t>
  </si>
  <si>
    <t>27001L5550</t>
  </si>
  <si>
    <t>49</t>
  </si>
  <si>
    <t>9990113280</t>
  </si>
  <si>
    <t>50</t>
  </si>
  <si>
    <t>0707</t>
  </si>
  <si>
    <t>9990112290</t>
  </si>
  <si>
    <t>51</t>
  </si>
  <si>
    <t>0801</t>
  </si>
  <si>
    <t>0710100160</t>
  </si>
  <si>
    <t>111</t>
  </si>
  <si>
    <t>Фонд оплаты труда учреждений</t>
  </si>
  <si>
    <t>52</t>
  </si>
  <si>
    <t>112</t>
  </si>
  <si>
    <t>Иные выплаты персоналу учреждений, за исключением фонда оплаты труда</t>
  </si>
  <si>
    <t>53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</si>
  <si>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</si>
  <si>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</si>
  <si>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54</t>
  </si>
  <si>
    <t>55</t>
  </si>
  <si>
    <t>56</t>
  </si>
  <si>
    <t>57</t>
  </si>
  <si>
    <t>58</t>
  </si>
  <si>
    <t>07101S0360</t>
  </si>
  <si>
    <t>59</t>
  </si>
  <si>
    <t>60</t>
  </si>
  <si>
    <t>61</t>
  </si>
  <si>
    <t>1001</t>
  </si>
  <si>
    <t>9990103080</t>
  </si>
  <si>
    <t>62</t>
  </si>
  <si>
    <t>1003</t>
  </si>
  <si>
    <t>322</t>
  </si>
  <si>
    <t>Субсидии гражданам на приобретение жилья</t>
  </si>
  <si>
    <t>63</t>
  </si>
  <si>
    <t>64</t>
  </si>
  <si>
    <t>1105</t>
  </si>
  <si>
    <t>0410113300</t>
  </si>
  <si>
    <t>65</t>
  </si>
  <si>
    <t>Сводная бюджетная роспись бюджета Рябовского городского поселения Тосненского  района Ленинградской области на 2019 год и на плановый период 2020-2021 годов</t>
  </si>
  <si>
    <t>УТВЕРЖДАЮ:</t>
  </si>
  <si>
    <t>Глава администрации Рябовского городского поселения 
Тосненского района Ленинградской области</t>
  </si>
  <si>
    <t>В.В. Чирков</t>
  </si>
  <si>
    <t>01.04.2019</t>
  </si>
  <si>
    <t>2019 год</t>
  </si>
  <si>
    <t>2020 год</t>
  </si>
  <si>
    <t>2021 год</t>
  </si>
  <si>
    <t>Администрация Рябовского городского поселения Тосненского района Ленинградской области</t>
  </si>
  <si>
    <t>(Главный распорядитель бюджетных средств)</t>
  </si>
  <si>
    <t>На основании:</t>
  </si>
  <si>
    <t>Решение совета депутатов Рябовского городского поселения Тосненского района Ленинградской области от 25.12.2018  № 112 «О бюджете Рябовского городского поселения Тосненского  района Ленинградской области на 20198 год и на плановый период 2020-2021 годов»</t>
  </si>
  <si>
    <t>МКУК "Пельгорский ДК"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</si>
</sst>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4" x14ac:knownFonts="1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 applyProtection="1"/>
    <xf numFmtId="0" fontId="2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wrapText="1"/>
    </xf>
    <xf numFmtId="4" fontId="1" fillId="0" borderId="4" xfId="0" applyNumberFormat="1" applyFont="1" applyBorder="1" applyAlignment="1" applyProtection="1">
      <alignment horizontal="right" wrapText="1"/>
    </xf>
    <xf numFmtId="49" fontId="7" fillId="0" borderId="8" xfId="0" applyNumberFormat="1" applyFont="1" applyBorder="1" applyAlignment="1" applyProtection="1">
      <alignment horizontal="center" vertical="top" wrapText="1"/>
    </xf>
    <xf numFmtId="49" fontId="7" fillId="0" borderId="8" xfId="0" applyNumberFormat="1" applyFont="1" applyBorder="1" applyAlignment="1" applyProtection="1">
      <alignment horizontal="left" vertical="top" wrapText="1"/>
    </xf>
    <xf numFmtId="4" fontId="7" fillId="0" borderId="8" xfId="0" applyNumberFormat="1" applyFont="1" applyBorder="1" applyAlignment="1" applyProtection="1">
      <alignment horizontal="right" vertical="top" wrapText="1"/>
    </xf>
    <xf numFmtId="0" fontId="4" fillId="0" borderId="0" xfId="0" applyFont="1" applyBorder="1" applyAlignment="1" applyProtection="1">
      <alignment horizontal="left"/>
    </xf>
    <xf numFmtId="0" fontId="8" fillId="0" borderId="0" xfId="0" applyFont="1" applyBorder="1"/>
    <xf numFmtId="0" fontId="6" fillId="0" borderId="0" xfId="0" applyFont="1" applyBorder="1" applyAlignment="1" applyProtection="1">
      <alignment horizontal="center" vertical="center" wrapText="1"/>
    </xf>
    <xf numFmtId="1" fontId="8" fillId="0" borderId="8" xfId="0" applyNumberFormat="1" applyFont="1" applyBorder="1" applyAlignment="1" applyProtection="1">
      <alignment horizontal="center" vertical="top" wrapText="1"/>
    </xf>
    <xf numFmtId="49" fontId="10" fillId="0" borderId="8" xfId="0" applyNumberFormat="1" applyFont="1" applyBorder="1" applyAlignment="1" applyProtection="1">
      <alignment horizontal="left" vertical="top" wrapText="1"/>
    </xf>
    <xf numFmtId="49" fontId="10" fillId="0" borderId="4" xfId="0" applyNumberFormat="1" applyFont="1" applyBorder="1" applyAlignment="1" applyProtection="1">
      <alignment horizontal="center" vertical="top" wrapText="1"/>
    </xf>
    <xf numFmtId="49" fontId="10" fillId="0" borderId="4" xfId="0" applyNumberFormat="1" applyFont="1" applyBorder="1" applyAlignment="1" applyProtection="1">
      <alignment horizontal="left" vertical="top" wrapText="1"/>
    </xf>
    <xf numFmtId="4" fontId="10" fillId="0" borderId="4" xfId="0" applyNumberFormat="1" applyFont="1" applyBorder="1" applyAlignment="1" applyProtection="1">
      <alignment horizontal="right" vertical="top" wrapText="1"/>
    </xf>
    <xf numFmtId="0" fontId="6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164" fontId="11" fillId="0" borderId="0" xfId="0" applyNumberFormat="1" applyFont="1" applyFill="1" applyAlignment="1"/>
    <xf numFmtId="0" fontId="12" fillId="0" borderId="0" xfId="0" applyFont="1"/>
    <xf numFmtId="164" fontId="13" fillId="0" borderId="0" xfId="0" applyNumberFormat="1" applyFont="1" applyFill="1" applyAlignment="1">
      <alignment horizontal="left" wrapText="1"/>
    </xf>
    <xf numFmtId="0" fontId="11" fillId="0" borderId="1" xfId="0" applyFont="1" applyFill="1" applyBorder="1" applyAlignment="1"/>
    <xf numFmtId="49" fontId="11" fillId="0" borderId="0" xfId="0" applyNumberFormat="1" applyFont="1" applyFill="1" applyAlignment="1"/>
    <xf numFmtId="49" fontId="8" fillId="0" borderId="3" xfId="0" applyNumberFormat="1" applyFont="1" applyBorder="1" applyAlignment="1" applyProtection="1">
      <alignment horizontal="center" vertical="center" wrapText="1"/>
    </xf>
    <xf numFmtId="49" fontId="9" fillId="0" borderId="4" xfId="0" applyNumberFormat="1" applyFont="1" applyBorder="1" applyAlignment="1" applyProtection="1">
      <alignment horizontal="center" vertical="center"/>
    </xf>
    <xf numFmtId="4" fontId="9" fillId="0" borderId="4" xfId="0" applyNumberFormat="1" applyFont="1" applyBorder="1" applyAlignment="1" applyProtection="1">
      <alignment horizontal="right" wrapText="1"/>
    </xf>
    <xf numFmtId="4" fontId="8" fillId="0" borderId="8" xfId="0" applyNumberFormat="1" applyFont="1" applyBorder="1" applyAlignment="1" applyProtection="1">
      <alignment horizontal="right" vertical="top" wrapText="1"/>
    </xf>
    <xf numFmtId="4" fontId="10" fillId="0" borderId="8" xfId="0" applyNumberFormat="1" applyFont="1" applyBorder="1" applyAlignment="1" applyProtection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opLeftCell="A73" workbookViewId="0">
      <selection activeCell="C1" sqref="A1:XFD1"/>
    </sheetView>
  </sheetViews>
  <sheetFormatPr defaultRowHeight="12.75" customHeight="1" x14ac:dyDescent="0.2"/>
  <cols>
    <col min="1" max="1" width="10.7109375" customWidth="1"/>
    <col min="2" max="2" width="40.7109375" customWidth="1"/>
    <col min="3" max="4" width="10.7109375" customWidth="1"/>
    <col min="5" max="5" width="20.7109375" customWidth="1"/>
    <col min="6" max="6" width="10.7109375" customWidth="1"/>
    <col min="7" max="9" width="15.7109375" customWidth="1"/>
    <col min="10" max="10" width="8.85546875" customWidth="1"/>
  </cols>
  <sheetData>
    <row r="1" spans="1:10" x14ac:dyDescent="0.2">
      <c r="A1" s="1" t="s">
        <v>1</v>
      </c>
      <c r="B1" s="2"/>
      <c r="C1" s="3"/>
      <c r="D1" s="3"/>
      <c r="E1" s="3"/>
      <c r="F1" s="3"/>
      <c r="G1" s="3"/>
      <c r="H1" s="3"/>
    </row>
    <row r="2" spans="1:10" x14ac:dyDescent="0.2">
      <c r="A2" s="4" t="s">
        <v>0</v>
      </c>
      <c r="C2" s="5"/>
      <c r="D2" s="5"/>
      <c r="E2" s="5"/>
      <c r="F2" s="5"/>
      <c r="G2" s="5"/>
      <c r="H2" s="5"/>
    </row>
    <row r="5" spans="1:10" ht="18.399999999999999" customHeight="1" x14ac:dyDescent="0.2">
      <c r="A5" s="26" t="s">
        <v>2</v>
      </c>
      <c r="B5" s="26"/>
      <c r="C5" s="26"/>
      <c r="D5" s="26"/>
      <c r="E5" s="26"/>
      <c r="F5" s="26"/>
      <c r="G5" s="26"/>
      <c r="H5" s="26"/>
      <c r="I5" s="26"/>
    </row>
    <row r="6" spans="1:10" x14ac:dyDescent="0.2">
      <c r="A6" s="27" t="s">
        <v>3</v>
      </c>
      <c r="B6" s="27"/>
      <c r="C6" s="27"/>
      <c r="D6" s="27"/>
      <c r="E6" s="27"/>
      <c r="F6" s="27"/>
      <c r="G6" s="27"/>
      <c r="H6" s="27"/>
      <c r="I6" s="27"/>
    </row>
    <row r="7" spans="1:10" ht="15.75" x14ac:dyDescent="0.2">
      <c r="B7" s="6"/>
      <c r="C7" s="6"/>
      <c r="D7" s="6"/>
      <c r="E7" s="6"/>
      <c r="F7" s="6"/>
      <c r="G7" s="6"/>
      <c r="H7" s="6"/>
      <c r="I7" s="6"/>
    </row>
    <row r="8" spans="1:10" ht="13.5" customHeight="1" x14ac:dyDescent="0.2">
      <c r="A8" s="28" t="s">
        <v>4</v>
      </c>
      <c r="B8" s="28"/>
      <c r="C8" s="7" t="s">
        <v>5</v>
      </c>
    </row>
    <row r="9" spans="1:10" x14ac:dyDescent="0.2">
      <c r="A9" s="29" t="s">
        <v>7</v>
      </c>
      <c r="B9" s="29" t="s">
        <v>9</v>
      </c>
      <c r="C9" s="31" t="s">
        <v>11</v>
      </c>
      <c r="D9" s="32"/>
      <c r="E9" s="32"/>
      <c r="F9" s="32"/>
      <c r="G9" s="29" t="s">
        <v>23</v>
      </c>
      <c r="H9" s="29" t="s">
        <v>24</v>
      </c>
      <c r="I9" s="29" t="s">
        <v>25</v>
      </c>
      <c r="J9" s="10"/>
    </row>
    <row r="10" spans="1:10" x14ac:dyDescent="0.2">
      <c r="A10" s="30"/>
      <c r="B10" s="30"/>
      <c r="C10" s="9" t="s">
        <v>16</v>
      </c>
      <c r="D10" s="9" t="s">
        <v>18</v>
      </c>
      <c r="E10" s="9" t="s">
        <v>20</v>
      </c>
      <c r="F10" s="9" t="s">
        <v>21</v>
      </c>
      <c r="G10" s="30"/>
      <c r="H10" s="30"/>
      <c r="I10" s="30"/>
      <c r="J10" s="10"/>
    </row>
    <row r="11" spans="1:10" x14ac:dyDescent="0.2">
      <c r="A11" s="8" t="s">
        <v>8</v>
      </c>
      <c r="B11" s="8" t="s">
        <v>10</v>
      </c>
      <c r="C11" s="8" t="s">
        <v>17</v>
      </c>
      <c r="D11" s="8" t="s">
        <v>19</v>
      </c>
      <c r="E11" s="8" t="s">
        <v>6</v>
      </c>
      <c r="F11" s="8" t="s">
        <v>22</v>
      </c>
      <c r="G11" s="8" t="s">
        <v>12</v>
      </c>
      <c r="H11" s="8" t="s">
        <v>13</v>
      </c>
      <c r="I11" s="8" t="s">
        <v>14</v>
      </c>
      <c r="J11" s="10"/>
    </row>
    <row r="12" spans="1:10" x14ac:dyDescent="0.2">
      <c r="A12" s="11" t="s">
        <v>8</v>
      </c>
      <c r="B12" s="12" t="s">
        <v>26</v>
      </c>
      <c r="C12" s="11"/>
      <c r="D12" s="11"/>
      <c r="E12" s="11"/>
      <c r="F12" s="13"/>
      <c r="G12" s="14">
        <v>109837772</v>
      </c>
      <c r="H12" s="14">
        <v>63333000</v>
      </c>
      <c r="I12" s="14">
        <v>63151400</v>
      </c>
    </row>
    <row r="13" spans="1:10" x14ac:dyDescent="0.2">
      <c r="A13" s="15" t="s">
        <v>10</v>
      </c>
      <c r="B13" s="16" t="s">
        <v>31</v>
      </c>
      <c r="C13" s="15" t="s">
        <v>27</v>
      </c>
      <c r="D13" s="15" t="s">
        <v>28</v>
      </c>
      <c r="E13" s="15" t="s">
        <v>29</v>
      </c>
      <c r="F13" s="15" t="s">
        <v>30</v>
      </c>
      <c r="G13" s="17">
        <v>0</v>
      </c>
      <c r="H13" s="17">
        <v>1600000</v>
      </c>
      <c r="I13" s="17">
        <v>3200000</v>
      </c>
    </row>
    <row r="14" spans="1:10" ht="22.5" x14ac:dyDescent="0.2">
      <c r="A14" s="15" t="s">
        <v>17</v>
      </c>
      <c r="B14" s="16" t="s">
        <v>35</v>
      </c>
      <c r="C14" s="15" t="s">
        <v>27</v>
      </c>
      <c r="D14" s="15" t="s">
        <v>32</v>
      </c>
      <c r="E14" s="15" t="s">
        <v>33</v>
      </c>
      <c r="F14" s="15" t="s">
        <v>34</v>
      </c>
      <c r="G14" s="17">
        <v>7525738</v>
      </c>
      <c r="H14" s="17">
        <v>7525738</v>
      </c>
      <c r="I14" s="17">
        <v>7525738</v>
      </c>
    </row>
    <row r="15" spans="1:10" ht="33.75" x14ac:dyDescent="0.2">
      <c r="A15" s="15" t="s">
        <v>19</v>
      </c>
      <c r="B15" s="16" t="s">
        <v>37</v>
      </c>
      <c r="C15" s="15" t="s">
        <v>27</v>
      </c>
      <c r="D15" s="15" t="s">
        <v>32</v>
      </c>
      <c r="E15" s="15" t="s">
        <v>33</v>
      </c>
      <c r="F15" s="15" t="s">
        <v>36</v>
      </c>
      <c r="G15" s="17">
        <v>46080</v>
      </c>
      <c r="H15" s="17">
        <v>46080</v>
      </c>
      <c r="I15" s="17">
        <v>46080</v>
      </c>
    </row>
    <row r="16" spans="1:10" ht="45" x14ac:dyDescent="0.2">
      <c r="A16" s="15" t="s">
        <v>6</v>
      </c>
      <c r="B16" s="16" t="s">
        <v>39</v>
      </c>
      <c r="C16" s="15" t="s">
        <v>27</v>
      </c>
      <c r="D16" s="15" t="s">
        <v>32</v>
      </c>
      <c r="E16" s="15" t="s">
        <v>33</v>
      </c>
      <c r="F16" s="15" t="s">
        <v>38</v>
      </c>
      <c r="G16" s="17">
        <v>2272776</v>
      </c>
      <c r="H16" s="17">
        <v>2272776</v>
      </c>
      <c r="I16" s="17">
        <v>2272776</v>
      </c>
    </row>
    <row r="17" spans="1:9" ht="22.5" x14ac:dyDescent="0.2">
      <c r="A17" s="15" t="s">
        <v>22</v>
      </c>
      <c r="B17" s="16" t="s">
        <v>41</v>
      </c>
      <c r="C17" s="15" t="s">
        <v>27</v>
      </c>
      <c r="D17" s="15" t="s">
        <v>32</v>
      </c>
      <c r="E17" s="15" t="s">
        <v>33</v>
      </c>
      <c r="F17" s="15" t="s">
        <v>40</v>
      </c>
      <c r="G17" s="17">
        <v>397200</v>
      </c>
      <c r="H17" s="17">
        <v>602000</v>
      </c>
      <c r="I17" s="17">
        <v>602000</v>
      </c>
    </row>
    <row r="18" spans="1:9" x14ac:dyDescent="0.2">
      <c r="A18" s="15" t="s">
        <v>12</v>
      </c>
      <c r="B18" s="16" t="s">
        <v>43</v>
      </c>
      <c r="C18" s="15" t="s">
        <v>27</v>
      </c>
      <c r="D18" s="15" t="s">
        <v>32</v>
      </c>
      <c r="E18" s="15" t="s">
        <v>33</v>
      </c>
      <c r="F18" s="15" t="s">
        <v>42</v>
      </c>
      <c r="G18" s="17">
        <v>1976500</v>
      </c>
      <c r="H18" s="17">
        <v>1003900</v>
      </c>
      <c r="I18" s="17">
        <v>1018390</v>
      </c>
    </row>
    <row r="19" spans="1:9" x14ac:dyDescent="0.2">
      <c r="A19" s="15" t="s">
        <v>13</v>
      </c>
      <c r="B19" s="16" t="s">
        <v>45</v>
      </c>
      <c r="C19" s="15" t="s">
        <v>27</v>
      </c>
      <c r="D19" s="15" t="s">
        <v>32</v>
      </c>
      <c r="E19" s="15" t="s">
        <v>33</v>
      </c>
      <c r="F19" s="15" t="s">
        <v>44</v>
      </c>
      <c r="G19" s="17">
        <v>8000</v>
      </c>
      <c r="H19" s="17">
        <v>8000</v>
      </c>
      <c r="I19" s="17">
        <v>8000</v>
      </c>
    </row>
    <row r="20" spans="1:9" x14ac:dyDescent="0.2">
      <c r="A20" s="15" t="s">
        <v>14</v>
      </c>
      <c r="B20" s="16" t="s">
        <v>47</v>
      </c>
      <c r="C20" s="15" t="s">
        <v>27</v>
      </c>
      <c r="D20" s="15" t="s">
        <v>32</v>
      </c>
      <c r="E20" s="15" t="s">
        <v>33</v>
      </c>
      <c r="F20" s="15" t="s">
        <v>46</v>
      </c>
      <c r="G20" s="17">
        <v>347212</v>
      </c>
      <c r="H20" s="17">
        <v>126380</v>
      </c>
      <c r="I20" s="17">
        <v>126380</v>
      </c>
    </row>
    <row r="21" spans="1:9" x14ac:dyDescent="0.2">
      <c r="A21" s="15" t="s">
        <v>15</v>
      </c>
      <c r="B21" s="16" t="s">
        <v>50</v>
      </c>
      <c r="C21" s="15" t="s">
        <v>27</v>
      </c>
      <c r="D21" s="15" t="s">
        <v>32</v>
      </c>
      <c r="E21" s="15" t="s">
        <v>48</v>
      </c>
      <c r="F21" s="15" t="s">
        <v>49</v>
      </c>
      <c r="G21" s="17">
        <v>600800</v>
      </c>
      <c r="H21" s="17">
        <v>0</v>
      </c>
      <c r="I21" s="17">
        <v>0</v>
      </c>
    </row>
    <row r="22" spans="1:9" x14ac:dyDescent="0.2">
      <c r="A22" s="15" t="s">
        <v>52</v>
      </c>
      <c r="B22" s="16" t="s">
        <v>50</v>
      </c>
      <c r="C22" s="15" t="s">
        <v>27</v>
      </c>
      <c r="D22" s="15" t="s">
        <v>32</v>
      </c>
      <c r="E22" s="15" t="s">
        <v>51</v>
      </c>
      <c r="F22" s="15" t="s">
        <v>49</v>
      </c>
      <c r="G22" s="17">
        <v>80200</v>
      </c>
      <c r="H22" s="17">
        <v>0</v>
      </c>
      <c r="I22" s="17">
        <v>0</v>
      </c>
    </row>
    <row r="23" spans="1:9" ht="22.5" x14ac:dyDescent="0.2">
      <c r="A23" s="15" t="s">
        <v>54</v>
      </c>
      <c r="B23" s="16" t="s">
        <v>35</v>
      </c>
      <c r="C23" s="15" t="s">
        <v>27</v>
      </c>
      <c r="D23" s="15" t="s">
        <v>32</v>
      </c>
      <c r="E23" s="15" t="s">
        <v>53</v>
      </c>
      <c r="F23" s="15" t="s">
        <v>34</v>
      </c>
      <c r="G23" s="17">
        <v>2182502</v>
      </c>
      <c r="H23" s="17">
        <v>2182502</v>
      </c>
      <c r="I23" s="17">
        <v>2182502</v>
      </c>
    </row>
    <row r="24" spans="1:9" ht="45" x14ac:dyDescent="0.2">
      <c r="A24" s="15" t="s">
        <v>55</v>
      </c>
      <c r="B24" s="16" t="s">
        <v>39</v>
      </c>
      <c r="C24" s="15" t="s">
        <v>27</v>
      </c>
      <c r="D24" s="15" t="s">
        <v>32</v>
      </c>
      <c r="E24" s="15" t="s">
        <v>53</v>
      </c>
      <c r="F24" s="15" t="s">
        <v>38</v>
      </c>
      <c r="G24" s="17">
        <v>656800</v>
      </c>
      <c r="H24" s="17">
        <v>656800</v>
      </c>
      <c r="I24" s="17">
        <v>656800</v>
      </c>
    </row>
    <row r="25" spans="1:9" x14ac:dyDescent="0.2">
      <c r="A25" s="15" t="s">
        <v>58</v>
      </c>
      <c r="B25" s="16" t="s">
        <v>50</v>
      </c>
      <c r="C25" s="15" t="s">
        <v>27</v>
      </c>
      <c r="D25" s="15" t="s">
        <v>56</v>
      </c>
      <c r="E25" s="15" t="s">
        <v>57</v>
      </c>
      <c r="F25" s="15" t="s">
        <v>49</v>
      </c>
      <c r="G25" s="17">
        <v>509236</v>
      </c>
      <c r="H25" s="17">
        <v>0</v>
      </c>
      <c r="I25" s="17">
        <v>0</v>
      </c>
    </row>
    <row r="26" spans="1:9" x14ac:dyDescent="0.2">
      <c r="A26" s="15" t="s">
        <v>61</v>
      </c>
      <c r="B26" s="16" t="s">
        <v>43</v>
      </c>
      <c r="C26" s="15" t="s">
        <v>27</v>
      </c>
      <c r="D26" s="15" t="s">
        <v>59</v>
      </c>
      <c r="E26" s="15" t="s">
        <v>60</v>
      </c>
      <c r="F26" s="15" t="s">
        <v>42</v>
      </c>
      <c r="G26" s="17">
        <v>565856</v>
      </c>
      <c r="H26" s="17">
        <v>0</v>
      </c>
      <c r="I26" s="17">
        <v>0</v>
      </c>
    </row>
    <row r="27" spans="1:9" x14ac:dyDescent="0.2">
      <c r="A27" s="15" t="s">
        <v>66</v>
      </c>
      <c r="B27" s="16" t="s">
        <v>65</v>
      </c>
      <c r="C27" s="15" t="s">
        <v>27</v>
      </c>
      <c r="D27" s="15" t="s">
        <v>62</v>
      </c>
      <c r="E27" s="15" t="s">
        <v>63</v>
      </c>
      <c r="F27" s="15" t="s">
        <v>64</v>
      </c>
      <c r="G27" s="17">
        <v>200000</v>
      </c>
      <c r="H27" s="17">
        <v>200000</v>
      </c>
      <c r="I27" s="17">
        <v>200000</v>
      </c>
    </row>
    <row r="28" spans="1:9" x14ac:dyDescent="0.2">
      <c r="A28" s="15" t="s">
        <v>69</v>
      </c>
      <c r="B28" s="16" t="s">
        <v>43</v>
      </c>
      <c r="C28" s="15" t="s">
        <v>27</v>
      </c>
      <c r="D28" s="15" t="s">
        <v>67</v>
      </c>
      <c r="E28" s="15" t="s">
        <v>68</v>
      </c>
      <c r="F28" s="15" t="s">
        <v>42</v>
      </c>
      <c r="G28" s="17">
        <v>936200</v>
      </c>
      <c r="H28" s="17">
        <v>696200</v>
      </c>
      <c r="I28" s="17">
        <v>646200</v>
      </c>
    </row>
    <row r="29" spans="1:9" x14ac:dyDescent="0.2">
      <c r="A29" s="15" t="s">
        <v>70</v>
      </c>
      <c r="B29" s="16" t="s">
        <v>47</v>
      </c>
      <c r="C29" s="15" t="s">
        <v>27</v>
      </c>
      <c r="D29" s="15" t="s">
        <v>67</v>
      </c>
      <c r="E29" s="15" t="s">
        <v>68</v>
      </c>
      <c r="F29" s="15" t="s">
        <v>46</v>
      </c>
      <c r="G29" s="17">
        <v>20000</v>
      </c>
      <c r="H29" s="17">
        <v>20000</v>
      </c>
      <c r="I29" s="17">
        <v>20000</v>
      </c>
    </row>
    <row r="30" spans="1:9" ht="22.5" x14ac:dyDescent="0.2">
      <c r="A30" s="15" t="s">
        <v>73</v>
      </c>
      <c r="B30" s="16" t="s">
        <v>35</v>
      </c>
      <c r="C30" s="15" t="s">
        <v>27</v>
      </c>
      <c r="D30" s="15" t="s">
        <v>71</v>
      </c>
      <c r="E30" s="15" t="s">
        <v>72</v>
      </c>
      <c r="F30" s="15" t="s">
        <v>34</v>
      </c>
      <c r="G30" s="17">
        <v>422800</v>
      </c>
      <c r="H30" s="17">
        <v>392800</v>
      </c>
      <c r="I30" s="17">
        <v>407000</v>
      </c>
    </row>
    <row r="31" spans="1:9" ht="33.75" x14ac:dyDescent="0.2">
      <c r="A31" s="15" t="s">
        <v>74</v>
      </c>
      <c r="B31" s="16" t="s">
        <v>37</v>
      </c>
      <c r="C31" s="15" t="s">
        <v>27</v>
      </c>
      <c r="D31" s="15" t="s">
        <v>71</v>
      </c>
      <c r="E31" s="15" t="s">
        <v>72</v>
      </c>
      <c r="F31" s="15" t="s">
        <v>36</v>
      </c>
      <c r="G31" s="17">
        <v>6000</v>
      </c>
      <c r="H31" s="17">
        <v>0</v>
      </c>
      <c r="I31" s="17">
        <v>0</v>
      </c>
    </row>
    <row r="32" spans="1:9" ht="45" x14ac:dyDescent="0.2">
      <c r="A32" s="15" t="s">
        <v>75</v>
      </c>
      <c r="B32" s="16" t="s">
        <v>39</v>
      </c>
      <c r="C32" s="15" t="s">
        <v>27</v>
      </c>
      <c r="D32" s="15" t="s">
        <v>71</v>
      </c>
      <c r="E32" s="15" t="s">
        <v>72</v>
      </c>
      <c r="F32" s="15" t="s">
        <v>38</v>
      </c>
      <c r="G32" s="17">
        <v>127800</v>
      </c>
      <c r="H32" s="17">
        <v>170000</v>
      </c>
      <c r="I32" s="17">
        <v>176000</v>
      </c>
    </row>
    <row r="33" spans="1:9" x14ac:dyDescent="0.2">
      <c r="A33" s="15" t="s">
        <v>78</v>
      </c>
      <c r="B33" s="16" t="s">
        <v>43</v>
      </c>
      <c r="C33" s="15" t="s">
        <v>27</v>
      </c>
      <c r="D33" s="15" t="s">
        <v>76</v>
      </c>
      <c r="E33" s="15" t="s">
        <v>77</v>
      </c>
      <c r="F33" s="15" t="s">
        <v>42</v>
      </c>
      <c r="G33" s="17">
        <v>330000</v>
      </c>
      <c r="H33" s="17">
        <v>310000</v>
      </c>
      <c r="I33" s="17">
        <v>310000</v>
      </c>
    </row>
    <row r="34" spans="1:9" x14ac:dyDescent="0.2">
      <c r="A34" s="15" t="s">
        <v>80</v>
      </c>
      <c r="B34" s="16" t="s">
        <v>43</v>
      </c>
      <c r="C34" s="15" t="s">
        <v>27</v>
      </c>
      <c r="D34" s="15" t="s">
        <v>76</v>
      </c>
      <c r="E34" s="15" t="s">
        <v>79</v>
      </c>
      <c r="F34" s="15" t="s">
        <v>42</v>
      </c>
      <c r="G34" s="17">
        <v>110000</v>
      </c>
      <c r="H34" s="17">
        <v>550000</v>
      </c>
      <c r="I34" s="17">
        <v>458000</v>
      </c>
    </row>
    <row r="35" spans="1:9" x14ac:dyDescent="0.2">
      <c r="A35" s="15" t="s">
        <v>82</v>
      </c>
      <c r="B35" s="16" t="s">
        <v>43</v>
      </c>
      <c r="C35" s="15" t="s">
        <v>27</v>
      </c>
      <c r="D35" s="15" t="s">
        <v>81</v>
      </c>
      <c r="E35" s="15" t="s">
        <v>79</v>
      </c>
      <c r="F35" s="15" t="s">
        <v>42</v>
      </c>
      <c r="G35" s="17">
        <v>7200</v>
      </c>
      <c r="H35" s="17">
        <v>7200</v>
      </c>
      <c r="I35" s="17">
        <v>7200</v>
      </c>
    </row>
    <row r="36" spans="1:9" x14ac:dyDescent="0.2">
      <c r="A36" s="15" t="s">
        <v>85</v>
      </c>
      <c r="B36" s="16" t="s">
        <v>43</v>
      </c>
      <c r="C36" s="15" t="s">
        <v>27</v>
      </c>
      <c r="D36" s="15" t="s">
        <v>83</v>
      </c>
      <c r="E36" s="15" t="s">
        <v>84</v>
      </c>
      <c r="F36" s="15" t="s">
        <v>42</v>
      </c>
      <c r="G36" s="17">
        <v>4000</v>
      </c>
      <c r="H36" s="17">
        <v>4000</v>
      </c>
      <c r="I36" s="17">
        <v>4000</v>
      </c>
    </row>
    <row r="37" spans="1:9" x14ac:dyDescent="0.2">
      <c r="A37" s="15" t="s">
        <v>87</v>
      </c>
      <c r="B37" s="16" t="s">
        <v>43</v>
      </c>
      <c r="C37" s="15" t="s">
        <v>27</v>
      </c>
      <c r="D37" s="15" t="s">
        <v>83</v>
      </c>
      <c r="E37" s="15" t="s">
        <v>86</v>
      </c>
      <c r="F37" s="15" t="s">
        <v>42</v>
      </c>
      <c r="G37" s="17">
        <v>7040</v>
      </c>
      <c r="H37" s="17">
        <v>7000</v>
      </c>
      <c r="I37" s="17">
        <v>7000</v>
      </c>
    </row>
    <row r="38" spans="1:9" x14ac:dyDescent="0.2">
      <c r="A38" s="15" t="s">
        <v>90</v>
      </c>
      <c r="B38" s="16" t="s">
        <v>43</v>
      </c>
      <c r="C38" s="15" t="s">
        <v>27</v>
      </c>
      <c r="D38" s="15" t="s">
        <v>88</v>
      </c>
      <c r="E38" s="15" t="s">
        <v>89</v>
      </c>
      <c r="F38" s="15" t="s">
        <v>42</v>
      </c>
      <c r="G38" s="17">
        <v>60000</v>
      </c>
      <c r="H38" s="17">
        <v>1454000</v>
      </c>
      <c r="I38" s="17">
        <v>60000</v>
      </c>
    </row>
    <row r="39" spans="1:9" x14ac:dyDescent="0.2">
      <c r="A39" s="15" t="s">
        <v>92</v>
      </c>
      <c r="B39" s="16" t="s">
        <v>43</v>
      </c>
      <c r="C39" s="15" t="s">
        <v>27</v>
      </c>
      <c r="D39" s="15" t="s">
        <v>88</v>
      </c>
      <c r="E39" s="15" t="s">
        <v>91</v>
      </c>
      <c r="F39" s="15" t="s">
        <v>42</v>
      </c>
      <c r="G39" s="17">
        <v>1373082</v>
      </c>
      <c r="H39" s="17">
        <v>1440000</v>
      </c>
      <c r="I39" s="17">
        <v>1498000</v>
      </c>
    </row>
    <row r="40" spans="1:9" x14ac:dyDescent="0.2">
      <c r="A40" s="15" t="s">
        <v>94</v>
      </c>
      <c r="B40" s="16" t="s">
        <v>43</v>
      </c>
      <c r="C40" s="15" t="s">
        <v>27</v>
      </c>
      <c r="D40" s="15" t="s">
        <v>88</v>
      </c>
      <c r="E40" s="15" t="s">
        <v>93</v>
      </c>
      <c r="F40" s="15" t="s">
        <v>42</v>
      </c>
      <c r="G40" s="17">
        <v>180000</v>
      </c>
      <c r="H40" s="17">
        <v>190000</v>
      </c>
      <c r="I40" s="17">
        <v>190000</v>
      </c>
    </row>
    <row r="41" spans="1:9" x14ac:dyDescent="0.2">
      <c r="A41" s="15" t="s">
        <v>96</v>
      </c>
      <c r="B41" s="16" t="s">
        <v>43</v>
      </c>
      <c r="C41" s="15" t="s">
        <v>27</v>
      </c>
      <c r="D41" s="15" t="s">
        <v>88</v>
      </c>
      <c r="E41" s="15" t="s">
        <v>95</v>
      </c>
      <c r="F41" s="15" t="s">
        <v>42</v>
      </c>
      <c r="G41" s="17">
        <v>2607800</v>
      </c>
      <c r="H41" s="17">
        <v>2543360</v>
      </c>
      <c r="I41" s="17">
        <v>2497896</v>
      </c>
    </row>
    <row r="42" spans="1:9" x14ac:dyDescent="0.2">
      <c r="A42" s="15" t="s">
        <v>98</v>
      </c>
      <c r="B42" s="16" t="s">
        <v>43</v>
      </c>
      <c r="C42" s="15" t="s">
        <v>27</v>
      </c>
      <c r="D42" s="15" t="s">
        <v>88</v>
      </c>
      <c r="E42" s="15" t="s">
        <v>97</v>
      </c>
      <c r="F42" s="15" t="s">
        <v>42</v>
      </c>
      <c r="G42" s="17">
        <v>100000</v>
      </c>
      <c r="H42" s="17">
        <v>0</v>
      </c>
      <c r="I42" s="17">
        <v>0</v>
      </c>
    </row>
    <row r="43" spans="1:9" x14ac:dyDescent="0.2">
      <c r="A43" s="15" t="s">
        <v>101</v>
      </c>
      <c r="B43" s="16" t="s">
        <v>43</v>
      </c>
      <c r="C43" s="15" t="s">
        <v>27</v>
      </c>
      <c r="D43" s="15" t="s">
        <v>99</v>
      </c>
      <c r="E43" s="15" t="s">
        <v>100</v>
      </c>
      <c r="F43" s="15" t="s">
        <v>42</v>
      </c>
      <c r="G43" s="17">
        <v>386000</v>
      </c>
      <c r="H43" s="17">
        <v>0</v>
      </c>
      <c r="I43" s="17">
        <v>0</v>
      </c>
    </row>
    <row r="44" spans="1:9" x14ac:dyDescent="0.2">
      <c r="A44" s="15" t="s">
        <v>103</v>
      </c>
      <c r="B44" s="16" t="s">
        <v>43</v>
      </c>
      <c r="C44" s="15" t="s">
        <v>27</v>
      </c>
      <c r="D44" s="15" t="s">
        <v>99</v>
      </c>
      <c r="E44" s="15" t="s">
        <v>102</v>
      </c>
      <c r="F44" s="15" t="s">
        <v>42</v>
      </c>
      <c r="G44" s="17">
        <v>152500</v>
      </c>
      <c r="H44" s="17">
        <v>0</v>
      </c>
      <c r="I44" s="17">
        <v>0</v>
      </c>
    </row>
    <row r="45" spans="1:9" x14ac:dyDescent="0.2">
      <c r="A45" s="15" t="s">
        <v>105</v>
      </c>
      <c r="B45" s="16" t="s">
        <v>43</v>
      </c>
      <c r="C45" s="15" t="s">
        <v>27</v>
      </c>
      <c r="D45" s="15" t="s">
        <v>99</v>
      </c>
      <c r="E45" s="15" t="s">
        <v>104</v>
      </c>
      <c r="F45" s="15" t="s">
        <v>42</v>
      </c>
      <c r="G45" s="17">
        <v>900000</v>
      </c>
      <c r="H45" s="17">
        <v>100000</v>
      </c>
      <c r="I45" s="17">
        <v>100000</v>
      </c>
    </row>
    <row r="46" spans="1:9" ht="33.75" x14ac:dyDescent="0.2">
      <c r="A46" s="15" t="s">
        <v>110</v>
      </c>
      <c r="B46" s="16" t="s">
        <v>109</v>
      </c>
      <c r="C46" s="15" t="s">
        <v>27</v>
      </c>
      <c r="D46" s="15" t="s">
        <v>106</v>
      </c>
      <c r="E46" s="15" t="s">
        <v>107</v>
      </c>
      <c r="F46" s="15" t="s">
        <v>108</v>
      </c>
      <c r="G46" s="17">
        <v>0</v>
      </c>
      <c r="H46" s="17">
        <v>418940</v>
      </c>
      <c r="I46" s="17">
        <v>418940</v>
      </c>
    </row>
    <row r="47" spans="1:9" ht="33.75" x14ac:dyDescent="0.2">
      <c r="A47" s="15" t="s">
        <v>112</v>
      </c>
      <c r="B47" s="16" t="s">
        <v>109</v>
      </c>
      <c r="C47" s="15" t="s">
        <v>27</v>
      </c>
      <c r="D47" s="15" t="s">
        <v>106</v>
      </c>
      <c r="E47" s="15" t="s">
        <v>111</v>
      </c>
      <c r="F47" s="15" t="s">
        <v>108</v>
      </c>
      <c r="G47" s="17">
        <v>0</v>
      </c>
      <c r="H47" s="17">
        <v>139660</v>
      </c>
      <c r="I47" s="17">
        <v>139660</v>
      </c>
    </row>
    <row r="48" spans="1:9" ht="33.75" x14ac:dyDescent="0.2">
      <c r="A48" s="15" t="s">
        <v>116</v>
      </c>
      <c r="B48" s="16" t="s">
        <v>115</v>
      </c>
      <c r="C48" s="15" t="s">
        <v>27</v>
      </c>
      <c r="D48" s="15" t="s">
        <v>106</v>
      </c>
      <c r="E48" s="15" t="s">
        <v>113</v>
      </c>
      <c r="F48" s="15" t="s">
        <v>114</v>
      </c>
      <c r="G48" s="17">
        <v>0</v>
      </c>
      <c r="H48" s="17">
        <v>1879120</v>
      </c>
      <c r="I48" s="17">
        <v>1898940</v>
      </c>
    </row>
    <row r="49" spans="1:9" x14ac:dyDescent="0.2">
      <c r="A49" s="15" t="s">
        <v>118</v>
      </c>
      <c r="B49" s="16" t="s">
        <v>43</v>
      </c>
      <c r="C49" s="15" t="s">
        <v>27</v>
      </c>
      <c r="D49" s="15" t="s">
        <v>106</v>
      </c>
      <c r="E49" s="15" t="s">
        <v>117</v>
      </c>
      <c r="F49" s="15" t="s">
        <v>42</v>
      </c>
      <c r="G49" s="17">
        <v>1433290</v>
      </c>
      <c r="H49" s="17">
        <v>2523904</v>
      </c>
      <c r="I49" s="17">
        <v>3620046</v>
      </c>
    </row>
    <row r="50" spans="1:9" x14ac:dyDescent="0.2">
      <c r="A50" s="15" t="s">
        <v>120</v>
      </c>
      <c r="B50" s="16" t="s">
        <v>43</v>
      </c>
      <c r="C50" s="15" t="s">
        <v>27</v>
      </c>
      <c r="D50" s="15" t="s">
        <v>106</v>
      </c>
      <c r="E50" s="15" t="s">
        <v>119</v>
      </c>
      <c r="F50" s="15" t="s">
        <v>42</v>
      </c>
      <c r="G50" s="17">
        <v>1304282</v>
      </c>
      <c r="H50" s="17">
        <v>1201960</v>
      </c>
      <c r="I50" s="17">
        <v>1201960</v>
      </c>
    </row>
    <row r="51" spans="1:9" ht="33.75" x14ac:dyDescent="0.2">
      <c r="A51" s="15" t="s">
        <v>123</v>
      </c>
      <c r="B51" s="16" t="s">
        <v>122</v>
      </c>
      <c r="C51" s="15" t="s">
        <v>27</v>
      </c>
      <c r="D51" s="15" t="s">
        <v>106</v>
      </c>
      <c r="E51" s="15" t="s">
        <v>119</v>
      </c>
      <c r="F51" s="15" t="s">
        <v>121</v>
      </c>
      <c r="G51" s="17">
        <v>4000</v>
      </c>
      <c r="H51" s="17">
        <v>0</v>
      </c>
      <c r="I51" s="17">
        <v>0</v>
      </c>
    </row>
    <row r="52" spans="1:9" ht="33.75" x14ac:dyDescent="0.2">
      <c r="A52" s="15" t="s">
        <v>128</v>
      </c>
      <c r="B52" s="16" t="s">
        <v>127</v>
      </c>
      <c r="C52" s="15" t="s">
        <v>27</v>
      </c>
      <c r="D52" s="15" t="s">
        <v>124</v>
      </c>
      <c r="E52" s="15" t="s">
        <v>125</v>
      </c>
      <c r="F52" s="15" t="s">
        <v>126</v>
      </c>
      <c r="G52" s="17">
        <v>966060</v>
      </c>
      <c r="H52" s="17">
        <v>3200000</v>
      </c>
      <c r="I52" s="17">
        <v>800000</v>
      </c>
    </row>
    <row r="53" spans="1:9" x14ac:dyDescent="0.2">
      <c r="A53" s="15" t="s">
        <v>130</v>
      </c>
      <c r="B53" s="16" t="s">
        <v>43</v>
      </c>
      <c r="C53" s="15" t="s">
        <v>27</v>
      </c>
      <c r="D53" s="15" t="s">
        <v>124</v>
      </c>
      <c r="E53" s="15" t="s">
        <v>129</v>
      </c>
      <c r="F53" s="15" t="s">
        <v>42</v>
      </c>
      <c r="G53" s="17">
        <v>1791982</v>
      </c>
      <c r="H53" s="17">
        <v>1320300</v>
      </c>
      <c r="I53" s="17">
        <v>1514000</v>
      </c>
    </row>
    <row r="54" spans="1:9" ht="33.75" x14ac:dyDescent="0.2">
      <c r="A54" s="15" t="s">
        <v>132</v>
      </c>
      <c r="B54" s="16" t="s">
        <v>127</v>
      </c>
      <c r="C54" s="15" t="s">
        <v>27</v>
      </c>
      <c r="D54" s="15" t="s">
        <v>124</v>
      </c>
      <c r="E54" s="15" t="s">
        <v>131</v>
      </c>
      <c r="F54" s="15" t="s">
        <v>126</v>
      </c>
      <c r="G54" s="17">
        <v>30778300</v>
      </c>
      <c r="H54" s="17">
        <v>400000</v>
      </c>
      <c r="I54" s="17">
        <v>0</v>
      </c>
    </row>
    <row r="55" spans="1:9" ht="45" x14ac:dyDescent="0.2">
      <c r="A55" s="15" t="s">
        <v>136</v>
      </c>
      <c r="B55" s="16" t="s">
        <v>135</v>
      </c>
      <c r="C55" s="15" t="s">
        <v>27</v>
      </c>
      <c r="D55" s="15" t="s">
        <v>124</v>
      </c>
      <c r="E55" s="15" t="s">
        <v>133</v>
      </c>
      <c r="F55" s="15" t="s">
        <v>134</v>
      </c>
      <c r="G55" s="17">
        <v>465920</v>
      </c>
      <c r="H55" s="17">
        <v>0</v>
      </c>
      <c r="I55" s="17">
        <v>0</v>
      </c>
    </row>
    <row r="56" spans="1:9" x14ac:dyDescent="0.2">
      <c r="A56" s="15" t="s">
        <v>138</v>
      </c>
      <c r="B56" s="16" t="s">
        <v>43</v>
      </c>
      <c r="C56" s="15" t="s">
        <v>27</v>
      </c>
      <c r="D56" s="15" t="s">
        <v>124</v>
      </c>
      <c r="E56" s="15" t="s">
        <v>137</v>
      </c>
      <c r="F56" s="15" t="s">
        <v>42</v>
      </c>
      <c r="G56" s="17">
        <v>2475400</v>
      </c>
      <c r="H56" s="17">
        <v>1120000</v>
      </c>
      <c r="I56" s="17">
        <v>1180000</v>
      </c>
    </row>
    <row r="57" spans="1:9" x14ac:dyDescent="0.2">
      <c r="A57" s="15" t="s">
        <v>141</v>
      </c>
      <c r="B57" s="16" t="s">
        <v>43</v>
      </c>
      <c r="C57" s="15" t="s">
        <v>27</v>
      </c>
      <c r="D57" s="15" t="s">
        <v>139</v>
      </c>
      <c r="E57" s="15" t="s">
        <v>140</v>
      </c>
      <c r="F57" s="15" t="s">
        <v>42</v>
      </c>
      <c r="G57" s="17">
        <v>5392000</v>
      </c>
      <c r="H57" s="17">
        <v>6486500</v>
      </c>
      <c r="I57" s="17">
        <v>7102600</v>
      </c>
    </row>
    <row r="58" spans="1:9" x14ac:dyDescent="0.2">
      <c r="A58" s="15" t="s">
        <v>143</v>
      </c>
      <c r="B58" s="16" t="s">
        <v>43</v>
      </c>
      <c r="C58" s="15" t="s">
        <v>27</v>
      </c>
      <c r="D58" s="15" t="s">
        <v>139</v>
      </c>
      <c r="E58" s="15" t="s">
        <v>142</v>
      </c>
      <c r="F58" s="15" t="s">
        <v>42</v>
      </c>
      <c r="G58" s="17">
        <v>110000</v>
      </c>
      <c r="H58" s="17">
        <v>120000</v>
      </c>
      <c r="I58" s="17">
        <v>130000</v>
      </c>
    </row>
    <row r="59" spans="1:9" x14ac:dyDescent="0.2">
      <c r="A59" s="15" t="s">
        <v>145</v>
      </c>
      <c r="B59" s="16" t="s">
        <v>43</v>
      </c>
      <c r="C59" s="15" t="s">
        <v>27</v>
      </c>
      <c r="D59" s="15" t="s">
        <v>139</v>
      </c>
      <c r="E59" s="15" t="s">
        <v>144</v>
      </c>
      <c r="F59" s="15" t="s">
        <v>42</v>
      </c>
      <c r="G59" s="17">
        <v>2286400</v>
      </c>
      <c r="H59" s="17">
        <v>0</v>
      </c>
      <c r="I59" s="17">
        <v>0</v>
      </c>
    </row>
    <row r="60" spans="1:9" x14ac:dyDescent="0.2">
      <c r="A60" s="15" t="s">
        <v>147</v>
      </c>
      <c r="B60" s="16" t="s">
        <v>43</v>
      </c>
      <c r="C60" s="15" t="s">
        <v>27</v>
      </c>
      <c r="D60" s="15" t="s">
        <v>139</v>
      </c>
      <c r="E60" s="15" t="s">
        <v>146</v>
      </c>
      <c r="F60" s="15" t="s">
        <v>42</v>
      </c>
      <c r="G60" s="17">
        <v>14871500</v>
      </c>
      <c r="H60" s="17">
        <v>400000</v>
      </c>
      <c r="I60" s="17">
        <v>400000</v>
      </c>
    </row>
    <row r="61" spans="1:9" x14ac:dyDescent="0.2">
      <c r="A61" s="15" t="s">
        <v>149</v>
      </c>
      <c r="B61" s="16" t="s">
        <v>47</v>
      </c>
      <c r="C61" s="15" t="s">
        <v>27</v>
      </c>
      <c r="D61" s="15" t="s">
        <v>139</v>
      </c>
      <c r="E61" s="15" t="s">
        <v>148</v>
      </c>
      <c r="F61" s="15" t="s">
        <v>46</v>
      </c>
      <c r="G61" s="17">
        <v>4278</v>
      </c>
      <c r="H61" s="17">
        <v>0</v>
      </c>
      <c r="I61" s="17">
        <v>0</v>
      </c>
    </row>
    <row r="62" spans="1:9" x14ac:dyDescent="0.2">
      <c r="A62" s="15" t="s">
        <v>152</v>
      </c>
      <c r="B62" s="16" t="s">
        <v>43</v>
      </c>
      <c r="C62" s="15" t="s">
        <v>27</v>
      </c>
      <c r="D62" s="15" t="s">
        <v>150</v>
      </c>
      <c r="E62" s="15" t="s">
        <v>151</v>
      </c>
      <c r="F62" s="15" t="s">
        <v>42</v>
      </c>
      <c r="G62" s="17">
        <v>296000</v>
      </c>
      <c r="H62" s="17">
        <v>296000</v>
      </c>
      <c r="I62" s="17">
        <v>296000</v>
      </c>
    </row>
    <row r="63" spans="1:9" x14ac:dyDescent="0.2">
      <c r="A63" s="15" t="s">
        <v>157</v>
      </c>
      <c r="B63" s="16" t="s">
        <v>156</v>
      </c>
      <c r="C63" s="15" t="s">
        <v>27</v>
      </c>
      <c r="D63" s="15" t="s">
        <v>153</v>
      </c>
      <c r="E63" s="15" t="s">
        <v>154</v>
      </c>
      <c r="F63" s="15" t="s">
        <v>155</v>
      </c>
      <c r="G63" s="17">
        <v>4483352</v>
      </c>
      <c r="H63" s="17">
        <v>4735872</v>
      </c>
      <c r="I63" s="17">
        <v>4998492</v>
      </c>
    </row>
    <row r="64" spans="1:9" ht="22.5" x14ac:dyDescent="0.2">
      <c r="A64" s="15" t="s">
        <v>160</v>
      </c>
      <c r="B64" s="16" t="s">
        <v>159</v>
      </c>
      <c r="C64" s="15" t="s">
        <v>27</v>
      </c>
      <c r="D64" s="15" t="s">
        <v>153</v>
      </c>
      <c r="E64" s="15" t="s">
        <v>154</v>
      </c>
      <c r="F64" s="15" t="s">
        <v>158</v>
      </c>
      <c r="G64" s="17">
        <v>8000</v>
      </c>
      <c r="H64" s="17">
        <v>8000</v>
      </c>
      <c r="I64" s="17">
        <v>8000</v>
      </c>
    </row>
    <row r="65" spans="1:9" ht="45" x14ac:dyDescent="0.2">
      <c r="A65" s="15" t="s">
        <v>163</v>
      </c>
      <c r="B65" s="16" t="s">
        <v>162</v>
      </c>
      <c r="C65" s="15" t="s">
        <v>27</v>
      </c>
      <c r="D65" s="15" t="s">
        <v>153</v>
      </c>
      <c r="E65" s="15" t="s">
        <v>154</v>
      </c>
      <c r="F65" s="15" t="s">
        <v>161</v>
      </c>
      <c r="G65" s="17">
        <v>1353974</v>
      </c>
      <c r="H65" s="17">
        <v>1430236</v>
      </c>
      <c r="I65" s="17">
        <v>1509548</v>
      </c>
    </row>
    <row r="66" spans="1:9" ht="22.5" x14ac:dyDescent="0.2">
      <c r="A66" s="15" t="s">
        <v>164</v>
      </c>
      <c r="B66" s="16" t="s">
        <v>41</v>
      </c>
      <c r="C66" s="15" t="s">
        <v>27</v>
      </c>
      <c r="D66" s="15" t="s">
        <v>153</v>
      </c>
      <c r="E66" s="15" t="s">
        <v>154</v>
      </c>
      <c r="F66" s="15" t="s">
        <v>40</v>
      </c>
      <c r="G66" s="17">
        <v>813000</v>
      </c>
      <c r="H66" s="17">
        <v>848280</v>
      </c>
      <c r="I66" s="17">
        <v>885880</v>
      </c>
    </row>
    <row r="67" spans="1:9" x14ac:dyDescent="0.2">
      <c r="A67" s="15" t="s">
        <v>165</v>
      </c>
      <c r="B67" s="16" t="s">
        <v>43</v>
      </c>
      <c r="C67" s="15" t="s">
        <v>27</v>
      </c>
      <c r="D67" s="15" t="s">
        <v>153</v>
      </c>
      <c r="E67" s="15" t="s">
        <v>154</v>
      </c>
      <c r="F67" s="15" t="s">
        <v>42</v>
      </c>
      <c r="G67" s="17">
        <v>8420600</v>
      </c>
      <c r="H67" s="17">
        <v>5664580</v>
      </c>
      <c r="I67" s="17">
        <v>5754060</v>
      </c>
    </row>
    <row r="68" spans="1:9" x14ac:dyDescent="0.2">
      <c r="A68" s="15" t="s">
        <v>166</v>
      </c>
      <c r="B68" s="16" t="s">
        <v>45</v>
      </c>
      <c r="C68" s="15" t="s">
        <v>27</v>
      </c>
      <c r="D68" s="15" t="s">
        <v>153</v>
      </c>
      <c r="E68" s="15" t="s">
        <v>154</v>
      </c>
      <c r="F68" s="15" t="s">
        <v>44</v>
      </c>
      <c r="G68" s="17">
        <v>6800</v>
      </c>
      <c r="H68" s="17">
        <v>6800</v>
      </c>
      <c r="I68" s="17">
        <v>6800</v>
      </c>
    </row>
    <row r="69" spans="1:9" x14ac:dyDescent="0.2">
      <c r="A69" s="15" t="s">
        <v>167</v>
      </c>
      <c r="B69" s="16" t="s">
        <v>47</v>
      </c>
      <c r="C69" s="15" t="s">
        <v>27</v>
      </c>
      <c r="D69" s="15" t="s">
        <v>153</v>
      </c>
      <c r="E69" s="15" t="s">
        <v>154</v>
      </c>
      <c r="F69" s="15" t="s">
        <v>46</v>
      </c>
      <c r="G69" s="17">
        <v>5000</v>
      </c>
      <c r="H69" s="17">
        <v>0</v>
      </c>
      <c r="I69" s="17">
        <v>0</v>
      </c>
    </row>
    <row r="70" spans="1:9" x14ac:dyDescent="0.2">
      <c r="A70" s="15" t="s">
        <v>169</v>
      </c>
      <c r="B70" s="16" t="s">
        <v>156</v>
      </c>
      <c r="C70" s="15" t="s">
        <v>27</v>
      </c>
      <c r="D70" s="15" t="s">
        <v>153</v>
      </c>
      <c r="E70" s="15" t="s">
        <v>168</v>
      </c>
      <c r="F70" s="15" t="s">
        <v>155</v>
      </c>
      <c r="G70" s="17">
        <v>3659296</v>
      </c>
      <c r="H70" s="17">
        <v>3659296</v>
      </c>
      <c r="I70" s="17">
        <v>3659296</v>
      </c>
    </row>
    <row r="71" spans="1:9" ht="45" x14ac:dyDescent="0.2">
      <c r="A71" s="15" t="s">
        <v>170</v>
      </c>
      <c r="B71" s="16" t="s">
        <v>162</v>
      </c>
      <c r="C71" s="15" t="s">
        <v>27</v>
      </c>
      <c r="D71" s="15" t="s">
        <v>153</v>
      </c>
      <c r="E71" s="15" t="s">
        <v>168</v>
      </c>
      <c r="F71" s="15" t="s">
        <v>161</v>
      </c>
      <c r="G71" s="17">
        <v>1105104</v>
      </c>
      <c r="H71" s="17">
        <v>1105104</v>
      </c>
      <c r="I71" s="17">
        <v>1105104</v>
      </c>
    </row>
    <row r="72" spans="1:9" x14ac:dyDescent="0.2">
      <c r="A72" s="15" t="s">
        <v>171</v>
      </c>
      <c r="B72" s="16" t="s">
        <v>43</v>
      </c>
      <c r="C72" s="15" t="s">
        <v>27</v>
      </c>
      <c r="D72" s="15" t="s">
        <v>153</v>
      </c>
      <c r="E72" s="15" t="s">
        <v>79</v>
      </c>
      <c r="F72" s="15" t="s">
        <v>42</v>
      </c>
      <c r="G72" s="17">
        <v>224000</v>
      </c>
      <c r="H72" s="17">
        <v>394000</v>
      </c>
      <c r="I72" s="17">
        <v>339000</v>
      </c>
    </row>
    <row r="73" spans="1:9" ht="33.75" x14ac:dyDescent="0.2">
      <c r="A73" s="15" t="s">
        <v>174</v>
      </c>
      <c r="B73" s="16" t="s">
        <v>109</v>
      </c>
      <c r="C73" s="15" t="s">
        <v>27</v>
      </c>
      <c r="D73" s="15" t="s">
        <v>172</v>
      </c>
      <c r="E73" s="15" t="s">
        <v>173</v>
      </c>
      <c r="F73" s="15" t="s">
        <v>108</v>
      </c>
      <c r="G73" s="17">
        <v>892512</v>
      </c>
      <c r="H73" s="17">
        <v>892512</v>
      </c>
      <c r="I73" s="17">
        <v>892512</v>
      </c>
    </row>
    <row r="74" spans="1:9" x14ac:dyDescent="0.2">
      <c r="A74" s="15" t="s">
        <v>178</v>
      </c>
      <c r="B74" s="16" t="s">
        <v>177</v>
      </c>
      <c r="C74" s="15" t="s">
        <v>27</v>
      </c>
      <c r="D74" s="15" t="s">
        <v>175</v>
      </c>
      <c r="E74" s="15" t="s">
        <v>107</v>
      </c>
      <c r="F74" s="15" t="s">
        <v>176</v>
      </c>
      <c r="G74" s="17">
        <v>418940</v>
      </c>
      <c r="H74" s="17">
        <v>0</v>
      </c>
      <c r="I74" s="17">
        <v>0</v>
      </c>
    </row>
    <row r="75" spans="1:9" x14ac:dyDescent="0.2">
      <c r="A75" s="15" t="s">
        <v>179</v>
      </c>
      <c r="B75" s="16" t="s">
        <v>177</v>
      </c>
      <c r="C75" s="15" t="s">
        <v>27</v>
      </c>
      <c r="D75" s="15" t="s">
        <v>175</v>
      </c>
      <c r="E75" s="15" t="s">
        <v>111</v>
      </c>
      <c r="F75" s="15" t="s">
        <v>176</v>
      </c>
      <c r="G75" s="17">
        <v>139660</v>
      </c>
      <c r="H75" s="17">
        <v>0</v>
      </c>
      <c r="I75" s="17">
        <v>0</v>
      </c>
    </row>
    <row r="76" spans="1:9" x14ac:dyDescent="0.2">
      <c r="A76" s="15" t="s">
        <v>182</v>
      </c>
      <c r="B76" s="16" t="s">
        <v>43</v>
      </c>
      <c r="C76" s="15" t="s">
        <v>27</v>
      </c>
      <c r="D76" s="15" t="s">
        <v>180</v>
      </c>
      <c r="E76" s="15" t="s">
        <v>181</v>
      </c>
      <c r="F76" s="15" t="s">
        <v>42</v>
      </c>
      <c r="G76" s="17">
        <v>1028800</v>
      </c>
      <c r="H76" s="17">
        <v>973200</v>
      </c>
      <c r="I76" s="17">
        <v>1070600</v>
      </c>
    </row>
  </sheetData>
  <mergeCells count="9">
    <mergeCell ref="A5:I5"/>
    <mergeCell ref="A6:I6"/>
    <mergeCell ref="A8:B8"/>
    <mergeCell ref="A9:A10"/>
    <mergeCell ref="B9:B10"/>
    <mergeCell ref="C9:F9"/>
    <mergeCell ref="G9:G10"/>
    <mergeCell ref="H9:H10"/>
    <mergeCell ref="I9:I10"/>
  </mergeCells>
  <pageMargins left="0.98425196850393704" right="0.39370078740157483" top="0.39370078740157483" bottom="0.39370078740157483" header="0.19685039370078741" footer="0.19685039370078741"/>
  <pageSetup paperSize="9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workbookViewId="0">
      <selection activeCell="A20" sqref="A20:XFD20"/>
    </sheetView>
  </sheetViews>
  <sheetFormatPr defaultRowHeight="12.75" customHeight="1" x14ac:dyDescent="0.2"/>
  <cols>
    <col min="1" max="1" width="4.28515625" customWidth="1"/>
    <col min="2" max="2" width="65.5703125" customWidth="1"/>
    <col min="3" max="3" width="7.5703125" customWidth="1"/>
    <col min="4" max="4" width="8.5703125" customWidth="1"/>
    <col min="5" max="5" width="14.42578125" customWidth="1"/>
    <col min="6" max="6" width="7.140625" customWidth="1"/>
    <col min="7" max="7" width="12.140625" style="39" customWidth="1"/>
    <col min="8" max="9" width="15.7109375" style="39" customWidth="1"/>
    <col min="10" max="10" width="8.85546875" customWidth="1"/>
  </cols>
  <sheetData>
    <row r="1" spans="1:10" ht="12.75" customHeight="1" x14ac:dyDescent="0.2">
      <c r="G1" s="38" t="s">
        <v>184</v>
      </c>
      <c r="I1" s="19"/>
    </row>
    <row r="2" spans="1:10" ht="27" customHeight="1" x14ac:dyDescent="0.2">
      <c r="G2" s="40" t="s">
        <v>185</v>
      </c>
      <c r="H2" s="40"/>
      <c r="I2" s="40"/>
    </row>
    <row r="3" spans="1:10" ht="12.75" customHeight="1" x14ac:dyDescent="0.2">
      <c r="G3" s="41"/>
      <c r="H3" s="41"/>
      <c r="I3" s="38" t="s">
        <v>186</v>
      </c>
    </row>
    <row r="4" spans="1:10" ht="12.75" customHeight="1" x14ac:dyDescent="0.2">
      <c r="G4" s="42" t="s">
        <v>187</v>
      </c>
      <c r="I4" s="19"/>
    </row>
    <row r="5" spans="1:10" ht="39" customHeight="1" x14ac:dyDescent="0.2">
      <c r="A5" s="36" t="s">
        <v>183</v>
      </c>
      <c r="B5" s="36"/>
      <c r="C5" s="36"/>
      <c r="D5" s="36"/>
      <c r="E5" s="36"/>
      <c r="F5" s="36"/>
      <c r="G5" s="36"/>
      <c r="H5" s="36"/>
      <c r="I5" s="36"/>
    </row>
    <row r="6" spans="1:10" ht="39" customHeight="1" x14ac:dyDescent="0.2">
      <c r="A6" s="20"/>
      <c r="B6" s="20"/>
      <c r="C6" s="20"/>
      <c r="D6" s="20"/>
      <c r="E6" s="20"/>
      <c r="F6" s="20"/>
      <c r="G6" s="20"/>
      <c r="H6" s="20"/>
      <c r="I6" s="20"/>
    </row>
    <row r="7" spans="1:10" ht="17.25" customHeight="1" x14ac:dyDescent="0.2">
      <c r="A7" s="20"/>
      <c r="B7" s="33" t="s">
        <v>191</v>
      </c>
      <c r="C7" s="33"/>
      <c r="D7" s="33"/>
      <c r="E7" s="33"/>
      <c r="F7" s="33"/>
      <c r="G7" s="33"/>
      <c r="H7" s="33"/>
      <c r="I7" s="33"/>
    </row>
    <row r="8" spans="1:10" ht="12" customHeight="1" x14ac:dyDescent="0.2">
      <c r="A8" s="20"/>
      <c r="B8" s="34" t="s">
        <v>192</v>
      </c>
      <c r="C8" s="34"/>
      <c r="D8" s="34"/>
      <c r="E8" s="34"/>
      <c r="F8" s="34"/>
      <c r="G8" s="34"/>
      <c r="H8" s="34"/>
      <c r="I8" s="34"/>
    </row>
    <row r="9" spans="1:10" x14ac:dyDescent="0.2">
      <c r="A9" s="27" t="s">
        <v>3</v>
      </c>
      <c r="B9" s="27"/>
      <c r="C9" s="27"/>
      <c r="D9" s="27"/>
      <c r="E9" s="27"/>
      <c r="F9" s="27"/>
      <c r="G9" s="27"/>
      <c r="H9" s="27"/>
      <c r="I9" s="27"/>
    </row>
    <row r="10" spans="1:10" ht="41.25" customHeight="1" x14ac:dyDescent="0.2">
      <c r="B10" s="28" t="s">
        <v>193</v>
      </c>
      <c r="C10" s="28"/>
      <c r="D10" s="35" t="s">
        <v>194</v>
      </c>
      <c r="E10" s="35"/>
      <c r="F10" s="35"/>
      <c r="G10" s="35"/>
      <c r="H10" s="35"/>
      <c r="I10" s="35"/>
    </row>
    <row r="11" spans="1:10" ht="13.5" customHeight="1" x14ac:dyDescent="0.2">
      <c r="A11" s="28" t="s">
        <v>4</v>
      </c>
      <c r="B11" s="28"/>
      <c r="C11" s="18" t="s">
        <v>5</v>
      </c>
    </row>
    <row r="12" spans="1:10" x14ac:dyDescent="0.2">
      <c r="A12" s="29" t="s">
        <v>7</v>
      </c>
      <c r="B12" s="29" t="s">
        <v>9</v>
      </c>
      <c r="C12" s="31" t="s">
        <v>11</v>
      </c>
      <c r="D12" s="32"/>
      <c r="E12" s="32"/>
      <c r="F12" s="32"/>
      <c r="G12" s="37" t="s">
        <v>188</v>
      </c>
      <c r="H12" s="37" t="s">
        <v>189</v>
      </c>
      <c r="I12" s="37" t="s">
        <v>190</v>
      </c>
      <c r="J12" s="10"/>
    </row>
    <row r="13" spans="1:10" x14ac:dyDescent="0.2">
      <c r="A13" s="30"/>
      <c r="B13" s="30"/>
      <c r="C13" s="9" t="s">
        <v>16</v>
      </c>
      <c r="D13" s="9" t="s">
        <v>18</v>
      </c>
      <c r="E13" s="9" t="s">
        <v>20</v>
      </c>
      <c r="F13" s="9" t="s">
        <v>21</v>
      </c>
      <c r="G13" s="43"/>
      <c r="H13" s="43"/>
      <c r="I13" s="43"/>
      <c r="J13" s="10"/>
    </row>
    <row r="14" spans="1:10" x14ac:dyDescent="0.2">
      <c r="A14" s="8" t="s">
        <v>8</v>
      </c>
      <c r="B14" s="8" t="s">
        <v>10</v>
      </c>
      <c r="C14" s="8" t="s">
        <v>17</v>
      </c>
      <c r="D14" s="8" t="s">
        <v>19</v>
      </c>
      <c r="E14" s="8" t="s">
        <v>6</v>
      </c>
      <c r="F14" s="8" t="s">
        <v>22</v>
      </c>
      <c r="G14" s="44" t="s">
        <v>12</v>
      </c>
      <c r="H14" s="44" t="s">
        <v>13</v>
      </c>
      <c r="I14" s="44" t="s">
        <v>14</v>
      </c>
      <c r="J14" s="10"/>
    </row>
    <row r="15" spans="1:10" x14ac:dyDescent="0.2">
      <c r="A15" s="11" t="s">
        <v>8</v>
      </c>
      <c r="B15" s="12" t="s">
        <v>26</v>
      </c>
      <c r="C15" s="11"/>
      <c r="D15" s="11"/>
      <c r="E15" s="11"/>
      <c r="F15" s="13"/>
      <c r="G15" s="45">
        <f>G69+G81</f>
        <v>54918886</v>
      </c>
      <c r="H15" s="45">
        <f t="shared" ref="H15:I15" si="0">H69+H81</f>
        <v>31666500</v>
      </c>
      <c r="I15" s="45">
        <f t="shared" si="0"/>
        <v>31575700</v>
      </c>
    </row>
    <row r="16" spans="1:10" x14ac:dyDescent="0.2">
      <c r="A16" s="15" t="s">
        <v>10</v>
      </c>
      <c r="B16" s="16" t="s">
        <v>31</v>
      </c>
      <c r="C16" s="15" t="s">
        <v>27</v>
      </c>
      <c r="D16" s="15" t="s">
        <v>28</v>
      </c>
      <c r="E16" s="15" t="s">
        <v>29</v>
      </c>
      <c r="F16" s="15" t="s">
        <v>30</v>
      </c>
      <c r="G16" s="46">
        <f>'Роспись расходов'!G13/2</f>
        <v>0</v>
      </c>
      <c r="H16" s="46">
        <f>'Роспись расходов'!H13/2</f>
        <v>800000</v>
      </c>
      <c r="I16" s="46">
        <f>'Роспись расходов'!I13/2</f>
        <v>1600000</v>
      </c>
    </row>
    <row r="17" spans="1:9" ht="12" customHeight="1" x14ac:dyDescent="0.2">
      <c r="A17" s="15" t="s">
        <v>17</v>
      </c>
      <c r="B17" s="16" t="s">
        <v>35</v>
      </c>
      <c r="C17" s="15" t="s">
        <v>27</v>
      </c>
      <c r="D17" s="15" t="s">
        <v>32</v>
      </c>
      <c r="E17" s="15" t="s">
        <v>33</v>
      </c>
      <c r="F17" s="15" t="s">
        <v>34</v>
      </c>
      <c r="G17" s="46">
        <f>'Роспись расходов'!G14/2</f>
        <v>3762869</v>
      </c>
      <c r="H17" s="46">
        <f>'Роспись расходов'!H14/2</f>
        <v>3762869</v>
      </c>
      <c r="I17" s="46">
        <f>'Роспись расходов'!I14/2</f>
        <v>3762869</v>
      </c>
    </row>
    <row r="18" spans="1:9" ht="21.75" customHeight="1" x14ac:dyDescent="0.2">
      <c r="A18" s="15" t="s">
        <v>19</v>
      </c>
      <c r="B18" s="16" t="s">
        <v>37</v>
      </c>
      <c r="C18" s="15" t="s">
        <v>27</v>
      </c>
      <c r="D18" s="15" t="s">
        <v>32</v>
      </c>
      <c r="E18" s="15" t="s">
        <v>33</v>
      </c>
      <c r="F18" s="15" t="s">
        <v>36</v>
      </c>
      <c r="G18" s="46">
        <f>'Роспись расходов'!G15/2</f>
        <v>23040</v>
      </c>
      <c r="H18" s="46">
        <f>'Роспись расходов'!H15/2</f>
        <v>23040</v>
      </c>
      <c r="I18" s="46">
        <f>'Роспись расходов'!I15/2</f>
        <v>23040</v>
      </c>
    </row>
    <row r="19" spans="1:9" ht="24.75" customHeight="1" x14ac:dyDescent="0.2">
      <c r="A19" s="15" t="s">
        <v>6</v>
      </c>
      <c r="B19" s="16" t="s">
        <v>39</v>
      </c>
      <c r="C19" s="15" t="s">
        <v>27</v>
      </c>
      <c r="D19" s="15" t="s">
        <v>32</v>
      </c>
      <c r="E19" s="15" t="s">
        <v>33</v>
      </c>
      <c r="F19" s="15" t="s">
        <v>38</v>
      </c>
      <c r="G19" s="46">
        <f>'Роспись расходов'!G16/2</f>
        <v>1136388</v>
      </c>
      <c r="H19" s="46">
        <f>'Роспись расходов'!H16/2</f>
        <v>1136388</v>
      </c>
      <c r="I19" s="46">
        <f>'Роспись расходов'!I16/2</f>
        <v>1136388</v>
      </c>
    </row>
    <row r="20" spans="1:9" ht="11.25" customHeight="1" x14ac:dyDescent="0.2">
      <c r="A20" s="15" t="s">
        <v>22</v>
      </c>
      <c r="B20" s="16" t="s">
        <v>41</v>
      </c>
      <c r="C20" s="15" t="s">
        <v>27</v>
      </c>
      <c r="D20" s="15" t="s">
        <v>32</v>
      </c>
      <c r="E20" s="15" t="s">
        <v>33</v>
      </c>
      <c r="F20" s="15" t="s">
        <v>40</v>
      </c>
      <c r="G20" s="46">
        <f>'Роспись расходов'!G17/2</f>
        <v>198600</v>
      </c>
      <c r="H20" s="46">
        <f>'Роспись расходов'!H17/2</f>
        <v>301000</v>
      </c>
      <c r="I20" s="46">
        <f>'Роспись расходов'!I17/2</f>
        <v>301000</v>
      </c>
    </row>
    <row r="21" spans="1:9" x14ac:dyDescent="0.2">
      <c r="A21" s="15" t="s">
        <v>12</v>
      </c>
      <c r="B21" s="16" t="s">
        <v>43</v>
      </c>
      <c r="C21" s="15" t="s">
        <v>27</v>
      </c>
      <c r="D21" s="15" t="s">
        <v>32</v>
      </c>
      <c r="E21" s="15" t="s">
        <v>33</v>
      </c>
      <c r="F21" s="15" t="s">
        <v>42</v>
      </c>
      <c r="G21" s="46">
        <f>'Роспись расходов'!G18/2</f>
        <v>988250</v>
      </c>
      <c r="H21" s="46">
        <f>'Роспись расходов'!H18/2</f>
        <v>501950</v>
      </c>
      <c r="I21" s="46">
        <f>'Роспись расходов'!I18/2</f>
        <v>509195</v>
      </c>
    </row>
    <row r="22" spans="1:9" x14ac:dyDescent="0.2">
      <c r="A22" s="15" t="s">
        <v>13</v>
      </c>
      <c r="B22" s="16" t="s">
        <v>45</v>
      </c>
      <c r="C22" s="15" t="s">
        <v>27</v>
      </c>
      <c r="D22" s="15" t="s">
        <v>32</v>
      </c>
      <c r="E22" s="15" t="s">
        <v>33</v>
      </c>
      <c r="F22" s="15" t="s">
        <v>44</v>
      </c>
      <c r="G22" s="46">
        <f>'Роспись расходов'!G19/2</f>
        <v>4000</v>
      </c>
      <c r="H22" s="46">
        <f>'Роспись расходов'!H19/2</f>
        <v>4000</v>
      </c>
      <c r="I22" s="46">
        <f>'Роспись расходов'!I19/2</f>
        <v>4000</v>
      </c>
    </row>
    <row r="23" spans="1:9" x14ac:dyDescent="0.2">
      <c r="A23" s="15" t="s">
        <v>14</v>
      </c>
      <c r="B23" s="16" t="s">
        <v>47</v>
      </c>
      <c r="C23" s="15" t="s">
        <v>27</v>
      </c>
      <c r="D23" s="15" t="s">
        <v>32</v>
      </c>
      <c r="E23" s="15" t="s">
        <v>33</v>
      </c>
      <c r="F23" s="15" t="s">
        <v>46</v>
      </c>
      <c r="G23" s="46">
        <f>'Роспись расходов'!G20/2</f>
        <v>173606</v>
      </c>
      <c r="H23" s="46">
        <f>'Роспись расходов'!H20/2</f>
        <v>63190</v>
      </c>
      <c r="I23" s="46">
        <f>'Роспись расходов'!I20/2</f>
        <v>63190</v>
      </c>
    </row>
    <row r="24" spans="1:9" x14ac:dyDescent="0.2">
      <c r="A24" s="15" t="s">
        <v>15</v>
      </c>
      <c r="B24" s="16" t="s">
        <v>50</v>
      </c>
      <c r="C24" s="15" t="s">
        <v>27</v>
      </c>
      <c r="D24" s="15" t="s">
        <v>32</v>
      </c>
      <c r="E24" s="15" t="s">
        <v>48</v>
      </c>
      <c r="F24" s="15" t="s">
        <v>49</v>
      </c>
      <c r="G24" s="46">
        <f>'Роспись расходов'!G21/2</f>
        <v>300400</v>
      </c>
      <c r="H24" s="46">
        <f>'Роспись расходов'!H21/2</f>
        <v>0</v>
      </c>
      <c r="I24" s="46">
        <f>'Роспись расходов'!I21/2</f>
        <v>0</v>
      </c>
    </row>
    <row r="25" spans="1:9" x14ac:dyDescent="0.2">
      <c r="A25" s="15" t="s">
        <v>52</v>
      </c>
      <c r="B25" s="16" t="s">
        <v>50</v>
      </c>
      <c r="C25" s="15" t="s">
        <v>27</v>
      </c>
      <c r="D25" s="15" t="s">
        <v>32</v>
      </c>
      <c r="E25" s="15" t="s">
        <v>51</v>
      </c>
      <c r="F25" s="15" t="s">
        <v>49</v>
      </c>
      <c r="G25" s="46">
        <f>'Роспись расходов'!G22/2</f>
        <v>40100</v>
      </c>
      <c r="H25" s="46">
        <f>'Роспись расходов'!H22/2</f>
        <v>0</v>
      </c>
      <c r="I25" s="46">
        <f>'Роспись расходов'!I22/2</f>
        <v>0</v>
      </c>
    </row>
    <row r="26" spans="1:9" ht="12" customHeight="1" x14ac:dyDescent="0.2">
      <c r="A26" s="15" t="s">
        <v>54</v>
      </c>
      <c r="B26" s="16" t="s">
        <v>35</v>
      </c>
      <c r="C26" s="15" t="s">
        <v>27</v>
      </c>
      <c r="D26" s="15" t="s">
        <v>32</v>
      </c>
      <c r="E26" s="15" t="s">
        <v>53</v>
      </c>
      <c r="F26" s="15" t="s">
        <v>34</v>
      </c>
      <c r="G26" s="46">
        <f>'Роспись расходов'!G23/2</f>
        <v>1091251</v>
      </c>
      <c r="H26" s="46">
        <f>'Роспись расходов'!H23/2</f>
        <v>1091251</v>
      </c>
      <c r="I26" s="46">
        <f>'Роспись расходов'!I23/2</f>
        <v>1091251</v>
      </c>
    </row>
    <row r="27" spans="1:9" ht="23.25" customHeight="1" x14ac:dyDescent="0.2">
      <c r="A27" s="15" t="s">
        <v>55</v>
      </c>
      <c r="B27" s="16" t="s">
        <v>39</v>
      </c>
      <c r="C27" s="15" t="s">
        <v>27</v>
      </c>
      <c r="D27" s="15" t="s">
        <v>32</v>
      </c>
      <c r="E27" s="15" t="s">
        <v>53</v>
      </c>
      <c r="F27" s="15" t="s">
        <v>38</v>
      </c>
      <c r="G27" s="46">
        <f>'Роспись расходов'!G24/2</f>
        <v>328400</v>
      </c>
      <c r="H27" s="46">
        <f>'Роспись расходов'!H24/2</f>
        <v>328400</v>
      </c>
      <c r="I27" s="46">
        <f>'Роспись расходов'!I24/2</f>
        <v>328400</v>
      </c>
    </row>
    <row r="28" spans="1:9" x14ac:dyDescent="0.2">
      <c r="A28" s="15" t="s">
        <v>58</v>
      </c>
      <c r="B28" s="16" t="s">
        <v>50</v>
      </c>
      <c r="C28" s="15" t="s">
        <v>27</v>
      </c>
      <c r="D28" s="15" t="s">
        <v>56</v>
      </c>
      <c r="E28" s="15" t="s">
        <v>57</v>
      </c>
      <c r="F28" s="15" t="s">
        <v>49</v>
      </c>
      <c r="G28" s="46">
        <f>'Роспись расходов'!G25/2</f>
        <v>254618</v>
      </c>
      <c r="H28" s="46">
        <f>'Роспись расходов'!H25/2</f>
        <v>0</v>
      </c>
      <c r="I28" s="46">
        <f>'Роспись расходов'!I25/2</f>
        <v>0</v>
      </c>
    </row>
    <row r="29" spans="1:9" x14ac:dyDescent="0.2">
      <c r="A29" s="15" t="s">
        <v>61</v>
      </c>
      <c r="B29" s="16" t="s">
        <v>43</v>
      </c>
      <c r="C29" s="15" t="s">
        <v>27</v>
      </c>
      <c r="D29" s="15" t="s">
        <v>59</v>
      </c>
      <c r="E29" s="15" t="s">
        <v>60</v>
      </c>
      <c r="F29" s="15" t="s">
        <v>42</v>
      </c>
      <c r="G29" s="46">
        <f>'Роспись расходов'!G26/2</f>
        <v>282928</v>
      </c>
      <c r="H29" s="46">
        <f>'Роспись расходов'!H26/2</f>
        <v>0</v>
      </c>
      <c r="I29" s="46">
        <f>'Роспись расходов'!I26/2</f>
        <v>0</v>
      </c>
    </row>
    <row r="30" spans="1:9" x14ac:dyDescent="0.2">
      <c r="A30" s="15" t="s">
        <v>66</v>
      </c>
      <c r="B30" s="16" t="s">
        <v>65</v>
      </c>
      <c r="C30" s="15" t="s">
        <v>27</v>
      </c>
      <c r="D30" s="15" t="s">
        <v>62</v>
      </c>
      <c r="E30" s="15" t="s">
        <v>63</v>
      </c>
      <c r="F30" s="15" t="s">
        <v>64</v>
      </c>
      <c r="G30" s="46">
        <f>'Роспись расходов'!G27/2</f>
        <v>100000</v>
      </c>
      <c r="H30" s="46">
        <f>'Роспись расходов'!H27/2</f>
        <v>100000</v>
      </c>
      <c r="I30" s="46">
        <f>'Роспись расходов'!I27/2</f>
        <v>100000</v>
      </c>
    </row>
    <row r="31" spans="1:9" x14ac:dyDescent="0.2">
      <c r="A31" s="15" t="s">
        <v>69</v>
      </c>
      <c r="B31" s="16" t="s">
        <v>43</v>
      </c>
      <c r="C31" s="15" t="s">
        <v>27</v>
      </c>
      <c r="D31" s="15" t="s">
        <v>67</v>
      </c>
      <c r="E31" s="15" t="s">
        <v>68</v>
      </c>
      <c r="F31" s="15" t="s">
        <v>42</v>
      </c>
      <c r="G31" s="46">
        <f>'Роспись расходов'!G28/2</f>
        <v>468100</v>
      </c>
      <c r="H31" s="46">
        <f>'Роспись расходов'!H28/2</f>
        <v>348100</v>
      </c>
      <c r="I31" s="46">
        <f>'Роспись расходов'!I28/2</f>
        <v>323100</v>
      </c>
    </row>
    <row r="32" spans="1:9" x14ac:dyDescent="0.2">
      <c r="A32" s="15" t="s">
        <v>70</v>
      </c>
      <c r="B32" s="16" t="s">
        <v>47</v>
      </c>
      <c r="C32" s="15" t="s">
        <v>27</v>
      </c>
      <c r="D32" s="15" t="s">
        <v>67</v>
      </c>
      <c r="E32" s="15" t="s">
        <v>68</v>
      </c>
      <c r="F32" s="15" t="s">
        <v>46</v>
      </c>
      <c r="G32" s="46">
        <f>'Роспись расходов'!G29/2</f>
        <v>10000</v>
      </c>
      <c r="H32" s="46">
        <f>'Роспись расходов'!H29/2</f>
        <v>10000</v>
      </c>
      <c r="I32" s="46">
        <f>'Роспись расходов'!I29/2</f>
        <v>10000</v>
      </c>
    </row>
    <row r="33" spans="1:9" ht="13.5" customHeight="1" x14ac:dyDescent="0.2">
      <c r="A33" s="15" t="s">
        <v>73</v>
      </c>
      <c r="B33" s="16" t="s">
        <v>35</v>
      </c>
      <c r="C33" s="15" t="s">
        <v>27</v>
      </c>
      <c r="D33" s="15" t="s">
        <v>71</v>
      </c>
      <c r="E33" s="15" t="s">
        <v>72</v>
      </c>
      <c r="F33" s="15" t="s">
        <v>34</v>
      </c>
      <c r="G33" s="46">
        <f>'Роспись расходов'!G30/2</f>
        <v>211400</v>
      </c>
      <c r="H33" s="46">
        <f>'Роспись расходов'!H30/2</f>
        <v>196400</v>
      </c>
      <c r="I33" s="46">
        <f>'Роспись расходов'!I30/2</f>
        <v>203500</v>
      </c>
    </row>
    <row r="34" spans="1:9" ht="23.25" customHeight="1" x14ac:dyDescent="0.2">
      <c r="A34" s="15" t="s">
        <v>74</v>
      </c>
      <c r="B34" s="16" t="s">
        <v>37</v>
      </c>
      <c r="C34" s="15" t="s">
        <v>27</v>
      </c>
      <c r="D34" s="15" t="s">
        <v>71</v>
      </c>
      <c r="E34" s="15" t="s">
        <v>72</v>
      </c>
      <c r="F34" s="15" t="s">
        <v>36</v>
      </c>
      <c r="G34" s="46">
        <f>'Роспись расходов'!G31/2</f>
        <v>3000</v>
      </c>
      <c r="H34" s="46">
        <f>'Роспись расходов'!H31/2</f>
        <v>0</v>
      </c>
      <c r="I34" s="46">
        <f>'Роспись расходов'!I31/2</f>
        <v>0</v>
      </c>
    </row>
    <row r="35" spans="1:9" ht="23.25" customHeight="1" x14ac:dyDescent="0.2">
      <c r="A35" s="15" t="s">
        <v>75</v>
      </c>
      <c r="B35" s="16" t="s">
        <v>39</v>
      </c>
      <c r="C35" s="15" t="s">
        <v>27</v>
      </c>
      <c r="D35" s="15" t="s">
        <v>71</v>
      </c>
      <c r="E35" s="15" t="s">
        <v>72</v>
      </c>
      <c r="F35" s="15" t="s">
        <v>38</v>
      </c>
      <c r="G35" s="46">
        <f>'Роспись расходов'!G32/2</f>
        <v>63900</v>
      </c>
      <c r="H35" s="46">
        <f>'Роспись расходов'!H32/2</f>
        <v>85000</v>
      </c>
      <c r="I35" s="46">
        <f>'Роспись расходов'!I32/2</f>
        <v>88000</v>
      </c>
    </row>
    <row r="36" spans="1:9" x14ac:dyDescent="0.2">
      <c r="A36" s="15" t="s">
        <v>78</v>
      </c>
      <c r="B36" s="16" t="s">
        <v>43</v>
      </c>
      <c r="C36" s="15" t="s">
        <v>27</v>
      </c>
      <c r="D36" s="15" t="s">
        <v>76</v>
      </c>
      <c r="E36" s="15" t="s">
        <v>77</v>
      </c>
      <c r="F36" s="15" t="s">
        <v>42</v>
      </c>
      <c r="G36" s="46">
        <f>'Роспись расходов'!G33/2</f>
        <v>165000</v>
      </c>
      <c r="H36" s="46">
        <f>'Роспись расходов'!H33/2</f>
        <v>155000</v>
      </c>
      <c r="I36" s="46">
        <f>'Роспись расходов'!I33/2</f>
        <v>155000</v>
      </c>
    </row>
    <row r="37" spans="1:9" x14ac:dyDescent="0.2">
      <c r="A37" s="15" t="s">
        <v>80</v>
      </c>
      <c r="B37" s="16" t="s">
        <v>43</v>
      </c>
      <c r="C37" s="15" t="s">
        <v>27</v>
      </c>
      <c r="D37" s="15" t="s">
        <v>76</v>
      </c>
      <c r="E37" s="15" t="s">
        <v>79</v>
      </c>
      <c r="F37" s="15" t="s">
        <v>42</v>
      </c>
      <c r="G37" s="46">
        <f>'Роспись расходов'!G34/2</f>
        <v>55000</v>
      </c>
      <c r="H37" s="46">
        <f>'Роспись расходов'!H34/2</f>
        <v>275000</v>
      </c>
      <c r="I37" s="46">
        <f>'Роспись расходов'!I34/2</f>
        <v>229000</v>
      </c>
    </row>
    <row r="38" spans="1:9" x14ac:dyDescent="0.2">
      <c r="A38" s="15" t="s">
        <v>82</v>
      </c>
      <c r="B38" s="16" t="s">
        <v>43</v>
      </c>
      <c r="C38" s="15" t="s">
        <v>27</v>
      </c>
      <c r="D38" s="15" t="s">
        <v>81</v>
      </c>
      <c r="E38" s="15" t="s">
        <v>79</v>
      </c>
      <c r="F38" s="15" t="s">
        <v>42</v>
      </c>
      <c r="G38" s="46">
        <f>'Роспись расходов'!G35/2</f>
        <v>3600</v>
      </c>
      <c r="H38" s="46">
        <f>'Роспись расходов'!H35/2</f>
        <v>3600</v>
      </c>
      <c r="I38" s="46">
        <f>'Роспись расходов'!I35/2</f>
        <v>3600</v>
      </c>
    </row>
    <row r="39" spans="1:9" x14ac:dyDescent="0.2">
      <c r="A39" s="15" t="s">
        <v>85</v>
      </c>
      <c r="B39" s="16" t="s">
        <v>43</v>
      </c>
      <c r="C39" s="15" t="s">
        <v>27</v>
      </c>
      <c r="D39" s="15" t="s">
        <v>83</v>
      </c>
      <c r="E39" s="15" t="s">
        <v>84</v>
      </c>
      <c r="F39" s="15" t="s">
        <v>42</v>
      </c>
      <c r="G39" s="46">
        <f>'Роспись расходов'!G36/2</f>
        <v>2000</v>
      </c>
      <c r="H39" s="46">
        <f>'Роспись расходов'!H36/2</f>
        <v>2000</v>
      </c>
      <c r="I39" s="46">
        <f>'Роспись расходов'!I36/2</f>
        <v>2000</v>
      </c>
    </row>
    <row r="40" spans="1:9" x14ac:dyDescent="0.2">
      <c r="A40" s="15" t="s">
        <v>87</v>
      </c>
      <c r="B40" s="16" t="s">
        <v>43</v>
      </c>
      <c r="C40" s="15" t="s">
        <v>27</v>
      </c>
      <c r="D40" s="15" t="s">
        <v>83</v>
      </c>
      <c r="E40" s="15" t="s">
        <v>86</v>
      </c>
      <c r="F40" s="15" t="s">
        <v>42</v>
      </c>
      <c r="G40" s="46">
        <f>'Роспись расходов'!G37/2</f>
        <v>3520</v>
      </c>
      <c r="H40" s="46">
        <f>'Роспись расходов'!H37/2</f>
        <v>3500</v>
      </c>
      <c r="I40" s="46">
        <f>'Роспись расходов'!I37/2</f>
        <v>3500</v>
      </c>
    </row>
    <row r="41" spans="1:9" x14ac:dyDescent="0.2">
      <c r="A41" s="15" t="s">
        <v>90</v>
      </c>
      <c r="B41" s="16" t="s">
        <v>43</v>
      </c>
      <c r="C41" s="15" t="s">
        <v>27</v>
      </c>
      <c r="D41" s="15" t="s">
        <v>88</v>
      </c>
      <c r="E41" s="15" t="s">
        <v>89</v>
      </c>
      <c r="F41" s="15" t="s">
        <v>42</v>
      </c>
      <c r="G41" s="46">
        <f>'Роспись расходов'!G38/2</f>
        <v>30000</v>
      </c>
      <c r="H41" s="46">
        <f>'Роспись расходов'!H38/2</f>
        <v>727000</v>
      </c>
      <c r="I41" s="46">
        <f>'Роспись расходов'!I38/2</f>
        <v>30000</v>
      </c>
    </row>
    <row r="42" spans="1:9" x14ac:dyDescent="0.2">
      <c r="A42" s="15" t="s">
        <v>92</v>
      </c>
      <c r="B42" s="16" t="s">
        <v>43</v>
      </c>
      <c r="C42" s="15" t="s">
        <v>27</v>
      </c>
      <c r="D42" s="15" t="s">
        <v>88</v>
      </c>
      <c r="E42" s="15" t="s">
        <v>91</v>
      </c>
      <c r="F42" s="15" t="s">
        <v>42</v>
      </c>
      <c r="G42" s="46">
        <f>'Роспись расходов'!G39/2</f>
        <v>686541</v>
      </c>
      <c r="H42" s="46">
        <f>'Роспись расходов'!H39/2</f>
        <v>720000</v>
      </c>
      <c r="I42" s="46">
        <f>'Роспись расходов'!I39/2</f>
        <v>749000</v>
      </c>
    </row>
    <row r="43" spans="1:9" x14ac:dyDescent="0.2">
      <c r="A43" s="15" t="s">
        <v>94</v>
      </c>
      <c r="B43" s="16" t="s">
        <v>43</v>
      </c>
      <c r="C43" s="15" t="s">
        <v>27</v>
      </c>
      <c r="D43" s="15" t="s">
        <v>88</v>
      </c>
      <c r="E43" s="15" t="s">
        <v>93</v>
      </c>
      <c r="F43" s="15" t="s">
        <v>42</v>
      </c>
      <c r="G43" s="46">
        <f>'Роспись расходов'!G40/2</f>
        <v>90000</v>
      </c>
      <c r="H43" s="46">
        <f>'Роспись расходов'!H40/2</f>
        <v>95000</v>
      </c>
      <c r="I43" s="46">
        <f>'Роспись расходов'!I40/2</f>
        <v>95000</v>
      </c>
    </row>
    <row r="44" spans="1:9" x14ac:dyDescent="0.2">
      <c r="A44" s="15" t="s">
        <v>96</v>
      </c>
      <c r="B44" s="16" t="s">
        <v>43</v>
      </c>
      <c r="C44" s="15" t="s">
        <v>27</v>
      </c>
      <c r="D44" s="15" t="s">
        <v>88</v>
      </c>
      <c r="E44" s="15" t="s">
        <v>95</v>
      </c>
      <c r="F44" s="15" t="s">
        <v>42</v>
      </c>
      <c r="G44" s="46">
        <f>'Роспись расходов'!G41/2</f>
        <v>1303900</v>
      </c>
      <c r="H44" s="46">
        <f>'Роспись расходов'!H41/2</f>
        <v>1271680</v>
      </c>
      <c r="I44" s="46">
        <f>'Роспись расходов'!I41/2</f>
        <v>1248948</v>
      </c>
    </row>
    <row r="45" spans="1:9" x14ac:dyDescent="0.2">
      <c r="A45" s="15" t="s">
        <v>98</v>
      </c>
      <c r="B45" s="16" t="s">
        <v>43</v>
      </c>
      <c r="C45" s="15" t="s">
        <v>27</v>
      </c>
      <c r="D45" s="15" t="s">
        <v>88</v>
      </c>
      <c r="E45" s="15" t="s">
        <v>97</v>
      </c>
      <c r="F45" s="15" t="s">
        <v>42</v>
      </c>
      <c r="G45" s="46">
        <f>'Роспись расходов'!G42/2</f>
        <v>50000</v>
      </c>
      <c r="H45" s="46">
        <f>'Роспись расходов'!H42/2</f>
        <v>0</v>
      </c>
      <c r="I45" s="46">
        <f>'Роспись расходов'!I42/2</f>
        <v>0</v>
      </c>
    </row>
    <row r="46" spans="1:9" x14ac:dyDescent="0.2">
      <c r="A46" s="15" t="s">
        <v>101</v>
      </c>
      <c r="B46" s="16" t="s">
        <v>43</v>
      </c>
      <c r="C46" s="15" t="s">
        <v>27</v>
      </c>
      <c r="D46" s="15" t="s">
        <v>99</v>
      </c>
      <c r="E46" s="15" t="s">
        <v>100</v>
      </c>
      <c r="F46" s="15" t="s">
        <v>42</v>
      </c>
      <c r="G46" s="46">
        <f>'Роспись расходов'!G43/2</f>
        <v>193000</v>
      </c>
      <c r="H46" s="46">
        <f>'Роспись расходов'!H43/2</f>
        <v>0</v>
      </c>
      <c r="I46" s="46">
        <f>'Роспись расходов'!I43/2</f>
        <v>0</v>
      </c>
    </row>
    <row r="47" spans="1:9" x14ac:dyDescent="0.2">
      <c r="A47" s="15" t="s">
        <v>103</v>
      </c>
      <c r="B47" s="16" t="s">
        <v>43</v>
      </c>
      <c r="C47" s="15" t="s">
        <v>27</v>
      </c>
      <c r="D47" s="15" t="s">
        <v>99</v>
      </c>
      <c r="E47" s="15" t="s">
        <v>102</v>
      </c>
      <c r="F47" s="15" t="s">
        <v>42</v>
      </c>
      <c r="G47" s="46">
        <f>'Роспись расходов'!G44/2</f>
        <v>76250</v>
      </c>
      <c r="H47" s="46">
        <f>'Роспись расходов'!H44/2</f>
        <v>0</v>
      </c>
      <c r="I47" s="46">
        <f>'Роспись расходов'!I44/2</f>
        <v>0</v>
      </c>
    </row>
    <row r="48" spans="1:9" x14ac:dyDescent="0.2">
      <c r="A48" s="15" t="s">
        <v>105</v>
      </c>
      <c r="B48" s="16" t="s">
        <v>43</v>
      </c>
      <c r="C48" s="15" t="s">
        <v>27</v>
      </c>
      <c r="D48" s="15" t="s">
        <v>99</v>
      </c>
      <c r="E48" s="15" t="s">
        <v>104</v>
      </c>
      <c r="F48" s="15" t="s">
        <v>42</v>
      </c>
      <c r="G48" s="46">
        <f>'Роспись расходов'!G45/2</f>
        <v>450000</v>
      </c>
      <c r="H48" s="46">
        <f>'Роспись расходов'!H45/2</f>
        <v>50000</v>
      </c>
      <c r="I48" s="46">
        <f>'Роспись расходов'!I45/2</f>
        <v>50000</v>
      </c>
    </row>
    <row r="49" spans="1:9" ht="21" customHeight="1" x14ac:dyDescent="0.2">
      <c r="A49" s="15" t="s">
        <v>110</v>
      </c>
      <c r="B49" s="16" t="s">
        <v>109</v>
      </c>
      <c r="C49" s="15" t="s">
        <v>27</v>
      </c>
      <c r="D49" s="15" t="s">
        <v>106</v>
      </c>
      <c r="E49" s="15" t="s">
        <v>107</v>
      </c>
      <c r="F49" s="15" t="s">
        <v>108</v>
      </c>
      <c r="G49" s="46">
        <f>'Роспись расходов'!G46/2</f>
        <v>0</v>
      </c>
      <c r="H49" s="46">
        <f>'Роспись расходов'!H46/2</f>
        <v>209470</v>
      </c>
      <c r="I49" s="46">
        <f>'Роспись расходов'!I46/2</f>
        <v>209470</v>
      </c>
    </row>
    <row r="50" spans="1:9" ht="23.25" customHeight="1" x14ac:dyDescent="0.2">
      <c r="A50" s="15" t="s">
        <v>112</v>
      </c>
      <c r="B50" s="16" t="s">
        <v>109</v>
      </c>
      <c r="C50" s="15" t="s">
        <v>27</v>
      </c>
      <c r="D50" s="15" t="s">
        <v>106</v>
      </c>
      <c r="E50" s="15" t="s">
        <v>111</v>
      </c>
      <c r="F50" s="15" t="s">
        <v>108</v>
      </c>
      <c r="G50" s="46">
        <f>'Роспись расходов'!G47/2</f>
        <v>0</v>
      </c>
      <c r="H50" s="46">
        <f>'Роспись расходов'!H47/2</f>
        <v>69830</v>
      </c>
      <c r="I50" s="46">
        <f>'Роспись расходов'!I47/2</f>
        <v>69830</v>
      </c>
    </row>
    <row r="51" spans="1:9" ht="22.5" customHeight="1" x14ac:dyDescent="0.2">
      <c r="A51" s="15" t="s">
        <v>116</v>
      </c>
      <c r="B51" s="16" t="s">
        <v>115</v>
      </c>
      <c r="C51" s="15" t="s">
        <v>27</v>
      </c>
      <c r="D51" s="15" t="s">
        <v>106</v>
      </c>
      <c r="E51" s="15" t="s">
        <v>113</v>
      </c>
      <c r="F51" s="15" t="s">
        <v>114</v>
      </c>
      <c r="G51" s="46">
        <f>'Роспись расходов'!G48/2</f>
        <v>0</v>
      </c>
      <c r="H51" s="46">
        <f>'Роспись расходов'!H48/2</f>
        <v>939560</v>
      </c>
      <c r="I51" s="46">
        <f>'Роспись расходов'!I48/2</f>
        <v>949470</v>
      </c>
    </row>
    <row r="52" spans="1:9" x14ac:dyDescent="0.2">
      <c r="A52" s="15" t="s">
        <v>118</v>
      </c>
      <c r="B52" s="16" t="s">
        <v>43</v>
      </c>
      <c r="C52" s="15" t="s">
        <v>27</v>
      </c>
      <c r="D52" s="15" t="s">
        <v>106</v>
      </c>
      <c r="E52" s="15" t="s">
        <v>117</v>
      </c>
      <c r="F52" s="15" t="s">
        <v>42</v>
      </c>
      <c r="G52" s="46">
        <f>'Роспись расходов'!G49/2</f>
        <v>716645</v>
      </c>
      <c r="H52" s="46">
        <f>'Роспись расходов'!H49/2</f>
        <v>1261952</v>
      </c>
      <c r="I52" s="46">
        <f>'Роспись расходов'!I49/2</f>
        <v>1810023</v>
      </c>
    </row>
    <row r="53" spans="1:9" x14ac:dyDescent="0.2">
      <c r="A53" s="15" t="s">
        <v>120</v>
      </c>
      <c r="B53" s="16" t="s">
        <v>43</v>
      </c>
      <c r="C53" s="15" t="s">
        <v>27</v>
      </c>
      <c r="D53" s="15" t="s">
        <v>106</v>
      </c>
      <c r="E53" s="15" t="s">
        <v>119</v>
      </c>
      <c r="F53" s="15" t="s">
        <v>42</v>
      </c>
      <c r="G53" s="46">
        <f>'Роспись расходов'!G50/2</f>
        <v>652141</v>
      </c>
      <c r="H53" s="46">
        <f>'Роспись расходов'!H50/2</f>
        <v>600980</v>
      </c>
      <c r="I53" s="46">
        <f>'Роспись расходов'!I50/2</f>
        <v>600980</v>
      </c>
    </row>
    <row r="54" spans="1:9" ht="21.75" customHeight="1" x14ac:dyDescent="0.2">
      <c r="A54" s="15" t="s">
        <v>123</v>
      </c>
      <c r="B54" s="16" t="s">
        <v>122</v>
      </c>
      <c r="C54" s="15" t="s">
        <v>27</v>
      </c>
      <c r="D54" s="15" t="s">
        <v>106</v>
      </c>
      <c r="E54" s="15" t="s">
        <v>119</v>
      </c>
      <c r="F54" s="15" t="s">
        <v>121</v>
      </c>
      <c r="G54" s="46">
        <f>'Роспись расходов'!G51/2</f>
        <v>2000</v>
      </c>
      <c r="H54" s="46">
        <f>'Роспись расходов'!H51/2</f>
        <v>0</v>
      </c>
      <c r="I54" s="46">
        <f>'Роспись расходов'!I51/2</f>
        <v>0</v>
      </c>
    </row>
    <row r="55" spans="1:9" ht="21.75" customHeight="1" x14ac:dyDescent="0.2">
      <c r="A55" s="15" t="s">
        <v>128</v>
      </c>
      <c r="B55" s="16" t="s">
        <v>127</v>
      </c>
      <c r="C55" s="15" t="s">
        <v>27</v>
      </c>
      <c r="D55" s="15" t="s">
        <v>124</v>
      </c>
      <c r="E55" s="15" t="s">
        <v>125</v>
      </c>
      <c r="F55" s="15" t="s">
        <v>126</v>
      </c>
      <c r="G55" s="46">
        <f>'Роспись расходов'!G52/2</f>
        <v>483030</v>
      </c>
      <c r="H55" s="46">
        <f>'Роспись расходов'!H52/2</f>
        <v>1600000</v>
      </c>
      <c r="I55" s="46">
        <f>'Роспись расходов'!I52/2</f>
        <v>400000</v>
      </c>
    </row>
    <row r="56" spans="1:9" x14ac:dyDescent="0.2">
      <c r="A56" s="15" t="s">
        <v>130</v>
      </c>
      <c r="B56" s="16" t="s">
        <v>43</v>
      </c>
      <c r="C56" s="15" t="s">
        <v>27</v>
      </c>
      <c r="D56" s="15" t="s">
        <v>124</v>
      </c>
      <c r="E56" s="15" t="s">
        <v>129</v>
      </c>
      <c r="F56" s="15" t="s">
        <v>42</v>
      </c>
      <c r="G56" s="46">
        <f>'Роспись расходов'!G53/2</f>
        <v>895991</v>
      </c>
      <c r="H56" s="46">
        <f>'Роспись расходов'!H53/2</f>
        <v>660150</v>
      </c>
      <c r="I56" s="46">
        <f>'Роспись расходов'!I53/2</f>
        <v>757000</v>
      </c>
    </row>
    <row r="57" spans="1:9" ht="21.75" customHeight="1" x14ac:dyDescent="0.2">
      <c r="A57" s="15" t="s">
        <v>132</v>
      </c>
      <c r="B57" s="16" t="s">
        <v>127</v>
      </c>
      <c r="C57" s="15" t="s">
        <v>27</v>
      </c>
      <c r="D57" s="15" t="s">
        <v>124</v>
      </c>
      <c r="E57" s="15" t="s">
        <v>131</v>
      </c>
      <c r="F57" s="15" t="s">
        <v>126</v>
      </c>
      <c r="G57" s="46">
        <f>'Роспись расходов'!G54/2</f>
        <v>15389150</v>
      </c>
      <c r="H57" s="46">
        <f>'Роспись расходов'!H54/2</f>
        <v>200000</v>
      </c>
      <c r="I57" s="46">
        <f>'Роспись расходов'!I54/2</f>
        <v>0</v>
      </c>
    </row>
    <row r="58" spans="1:9" ht="35.25" customHeight="1" x14ac:dyDescent="0.2">
      <c r="A58" s="15" t="s">
        <v>136</v>
      </c>
      <c r="B58" s="16" t="s">
        <v>135</v>
      </c>
      <c r="C58" s="15" t="s">
        <v>27</v>
      </c>
      <c r="D58" s="15" t="s">
        <v>124</v>
      </c>
      <c r="E58" s="15" t="s">
        <v>133</v>
      </c>
      <c r="F58" s="15" t="s">
        <v>134</v>
      </c>
      <c r="G58" s="46">
        <f>'Роспись расходов'!G55/2</f>
        <v>232960</v>
      </c>
      <c r="H58" s="46">
        <f>'Роспись расходов'!H55/2</f>
        <v>0</v>
      </c>
      <c r="I58" s="46">
        <f>'Роспись расходов'!I55/2</f>
        <v>0</v>
      </c>
    </row>
    <row r="59" spans="1:9" x14ac:dyDescent="0.2">
      <c r="A59" s="15" t="s">
        <v>138</v>
      </c>
      <c r="B59" s="16" t="s">
        <v>43</v>
      </c>
      <c r="C59" s="15" t="s">
        <v>27</v>
      </c>
      <c r="D59" s="15" t="s">
        <v>124</v>
      </c>
      <c r="E59" s="15" t="s">
        <v>137</v>
      </c>
      <c r="F59" s="15" t="s">
        <v>42</v>
      </c>
      <c r="G59" s="46">
        <f>'Роспись расходов'!G56/2</f>
        <v>1237700</v>
      </c>
      <c r="H59" s="46">
        <f>'Роспись расходов'!H56/2</f>
        <v>560000</v>
      </c>
      <c r="I59" s="46">
        <f>'Роспись расходов'!I56/2</f>
        <v>590000</v>
      </c>
    </row>
    <row r="60" spans="1:9" x14ac:dyDescent="0.2">
      <c r="A60" s="15" t="s">
        <v>141</v>
      </c>
      <c r="B60" s="16" t="s">
        <v>43</v>
      </c>
      <c r="C60" s="15" t="s">
        <v>27</v>
      </c>
      <c r="D60" s="15" t="s">
        <v>139</v>
      </c>
      <c r="E60" s="15" t="s">
        <v>140</v>
      </c>
      <c r="F60" s="15" t="s">
        <v>42</v>
      </c>
      <c r="G60" s="46">
        <f>'Роспись расходов'!G57/2</f>
        <v>2696000</v>
      </c>
      <c r="H60" s="46">
        <f>'Роспись расходов'!H57/2</f>
        <v>3243250</v>
      </c>
      <c r="I60" s="46">
        <f>'Роспись расходов'!I57/2</f>
        <v>3551300</v>
      </c>
    </row>
    <row r="61" spans="1:9" x14ac:dyDescent="0.2">
      <c r="A61" s="15" t="s">
        <v>143</v>
      </c>
      <c r="B61" s="16" t="s">
        <v>43</v>
      </c>
      <c r="C61" s="15" t="s">
        <v>27</v>
      </c>
      <c r="D61" s="15" t="s">
        <v>139</v>
      </c>
      <c r="E61" s="15" t="s">
        <v>142</v>
      </c>
      <c r="F61" s="15" t="s">
        <v>42</v>
      </c>
      <c r="G61" s="46">
        <f>'Роспись расходов'!G58/2</f>
        <v>55000</v>
      </c>
      <c r="H61" s="46">
        <f>'Роспись расходов'!H58/2</f>
        <v>60000</v>
      </c>
      <c r="I61" s="46">
        <f>'Роспись расходов'!I58/2</f>
        <v>65000</v>
      </c>
    </row>
    <row r="62" spans="1:9" x14ac:dyDescent="0.2">
      <c r="A62" s="15" t="s">
        <v>145</v>
      </c>
      <c r="B62" s="16" t="s">
        <v>43</v>
      </c>
      <c r="C62" s="15" t="s">
        <v>27</v>
      </c>
      <c r="D62" s="15" t="s">
        <v>139</v>
      </c>
      <c r="E62" s="15" t="s">
        <v>144</v>
      </c>
      <c r="F62" s="15" t="s">
        <v>42</v>
      </c>
      <c r="G62" s="46">
        <f>'Роспись расходов'!G59/2</f>
        <v>1143200</v>
      </c>
      <c r="H62" s="46">
        <f>'Роспись расходов'!H59/2</f>
        <v>0</v>
      </c>
      <c r="I62" s="46">
        <f>'Роспись расходов'!I59/2</f>
        <v>0</v>
      </c>
    </row>
    <row r="63" spans="1:9" x14ac:dyDescent="0.2">
      <c r="A63" s="15" t="s">
        <v>147</v>
      </c>
      <c r="B63" s="16" t="s">
        <v>43</v>
      </c>
      <c r="C63" s="15" t="s">
        <v>27</v>
      </c>
      <c r="D63" s="15" t="s">
        <v>139</v>
      </c>
      <c r="E63" s="15" t="s">
        <v>146</v>
      </c>
      <c r="F63" s="15" t="s">
        <v>42</v>
      </c>
      <c r="G63" s="46">
        <f>'Роспись расходов'!G60/2</f>
        <v>7435750</v>
      </c>
      <c r="H63" s="46">
        <f>'Роспись расходов'!H60/2</f>
        <v>200000</v>
      </c>
      <c r="I63" s="46">
        <f>'Роспись расходов'!I60/2</f>
        <v>200000</v>
      </c>
    </row>
    <row r="64" spans="1:9" x14ac:dyDescent="0.2">
      <c r="A64" s="15" t="s">
        <v>149</v>
      </c>
      <c r="B64" s="16" t="s">
        <v>47</v>
      </c>
      <c r="C64" s="15" t="s">
        <v>27</v>
      </c>
      <c r="D64" s="15" t="s">
        <v>139</v>
      </c>
      <c r="E64" s="15" t="s">
        <v>148</v>
      </c>
      <c r="F64" s="15" t="s">
        <v>46</v>
      </c>
      <c r="G64" s="46">
        <f>'Роспись расходов'!G61/2</f>
        <v>2139</v>
      </c>
      <c r="H64" s="46">
        <f>'Роспись расходов'!H61/2</f>
        <v>0</v>
      </c>
      <c r="I64" s="46">
        <f>'Роспись расходов'!I61/2</f>
        <v>0</v>
      </c>
    </row>
    <row r="65" spans="1:9" x14ac:dyDescent="0.2">
      <c r="A65" s="21">
        <f>A64+1</f>
        <v>51</v>
      </c>
      <c r="B65" s="16" t="s">
        <v>43</v>
      </c>
      <c r="C65" s="15" t="s">
        <v>27</v>
      </c>
      <c r="D65" s="15" t="s">
        <v>150</v>
      </c>
      <c r="E65" s="15" t="s">
        <v>151</v>
      </c>
      <c r="F65" s="15" t="s">
        <v>42</v>
      </c>
      <c r="G65" s="46">
        <f>'Роспись расходов'!G62/2</f>
        <v>148000</v>
      </c>
      <c r="H65" s="46">
        <f>'Роспись расходов'!H62/2</f>
        <v>148000</v>
      </c>
      <c r="I65" s="46">
        <f>'Роспись расходов'!I62/2</f>
        <v>148000</v>
      </c>
    </row>
    <row r="66" spans="1:9" ht="21" customHeight="1" x14ac:dyDescent="0.2">
      <c r="A66" s="21">
        <f t="shared" ref="A66:A80" si="1">A65+1</f>
        <v>52</v>
      </c>
      <c r="B66" s="16" t="s">
        <v>109</v>
      </c>
      <c r="C66" s="15" t="s">
        <v>27</v>
      </c>
      <c r="D66" s="15" t="s">
        <v>172</v>
      </c>
      <c r="E66" s="15" t="s">
        <v>173</v>
      </c>
      <c r="F66" s="15" t="s">
        <v>108</v>
      </c>
      <c r="G66" s="46">
        <f>'Роспись расходов'!G73/2</f>
        <v>446256</v>
      </c>
      <c r="H66" s="46">
        <f>'Роспись расходов'!H73/2</f>
        <v>446256</v>
      </c>
      <c r="I66" s="46">
        <f>'Роспись расходов'!I73/2</f>
        <v>446256</v>
      </c>
    </row>
    <row r="67" spans="1:9" x14ac:dyDescent="0.2">
      <c r="A67" s="21">
        <f t="shared" si="1"/>
        <v>53</v>
      </c>
      <c r="B67" s="16" t="s">
        <v>177</v>
      </c>
      <c r="C67" s="15" t="s">
        <v>27</v>
      </c>
      <c r="D67" s="15" t="s">
        <v>175</v>
      </c>
      <c r="E67" s="15" t="s">
        <v>107</v>
      </c>
      <c r="F67" s="15" t="s">
        <v>176</v>
      </c>
      <c r="G67" s="46">
        <f>'Роспись расходов'!G74/2</f>
        <v>209470</v>
      </c>
      <c r="H67" s="46">
        <f>'Роспись расходов'!H74/2</f>
        <v>0</v>
      </c>
      <c r="I67" s="46">
        <f>'Роспись расходов'!I74/2</f>
        <v>0</v>
      </c>
    </row>
    <row r="68" spans="1:9" x14ac:dyDescent="0.2">
      <c r="A68" s="21">
        <f t="shared" si="1"/>
        <v>54</v>
      </c>
      <c r="B68" s="16" t="s">
        <v>177</v>
      </c>
      <c r="C68" s="15" t="s">
        <v>27</v>
      </c>
      <c r="D68" s="15" t="s">
        <v>175</v>
      </c>
      <c r="E68" s="15" t="s">
        <v>111</v>
      </c>
      <c r="F68" s="15" t="s">
        <v>176</v>
      </c>
      <c r="G68" s="46">
        <f>'Роспись расходов'!G75/2</f>
        <v>69830</v>
      </c>
      <c r="H68" s="46">
        <f>'Роспись расходов'!H75/2</f>
        <v>0</v>
      </c>
      <c r="I68" s="46">
        <f>'Роспись расходов'!I75/2</f>
        <v>0</v>
      </c>
    </row>
    <row r="69" spans="1:9" ht="22.5" customHeight="1" x14ac:dyDescent="0.2">
      <c r="A69" s="21"/>
      <c r="B69" s="22" t="s">
        <v>191</v>
      </c>
      <c r="C69" s="15"/>
      <c r="D69" s="15"/>
      <c r="E69" s="15"/>
      <c r="F69" s="15"/>
      <c r="G69" s="47">
        <f>SUM(G16:G68)</f>
        <v>44364923</v>
      </c>
      <c r="H69" s="47">
        <f t="shared" ref="H69:I69" si="2">SUM(H16:H68)</f>
        <v>22253816</v>
      </c>
      <c r="I69" s="47">
        <f t="shared" si="2"/>
        <v>21907310</v>
      </c>
    </row>
    <row r="70" spans="1:9" x14ac:dyDescent="0.2">
      <c r="A70" s="21">
        <f>A68+1</f>
        <v>55</v>
      </c>
      <c r="B70" s="16" t="s">
        <v>156</v>
      </c>
      <c r="C70" s="15" t="s">
        <v>27</v>
      </c>
      <c r="D70" s="15" t="s">
        <v>153</v>
      </c>
      <c r="E70" s="15" t="s">
        <v>154</v>
      </c>
      <c r="F70" s="15" t="s">
        <v>155</v>
      </c>
      <c r="G70" s="46">
        <f>'Роспись расходов'!G63/2</f>
        <v>2241676</v>
      </c>
      <c r="H70" s="46">
        <f>'Роспись расходов'!H63/2</f>
        <v>2367936</v>
      </c>
      <c r="I70" s="46">
        <f>'Роспись расходов'!I63/2</f>
        <v>2499246</v>
      </c>
    </row>
    <row r="71" spans="1:9" ht="12" customHeight="1" x14ac:dyDescent="0.2">
      <c r="A71" s="21">
        <f t="shared" si="1"/>
        <v>56</v>
      </c>
      <c r="B71" s="16" t="s">
        <v>159</v>
      </c>
      <c r="C71" s="15" t="s">
        <v>27</v>
      </c>
      <c r="D71" s="15" t="s">
        <v>153</v>
      </c>
      <c r="E71" s="15" t="s">
        <v>154</v>
      </c>
      <c r="F71" s="15" t="s">
        <v>158</v>
      </c>
      <c r="G71" s="46">
        <f>'Роспись расходов'!G64/2</f>
        <v>4000</v>
      </c>
      <c r="H71" s="46">
        <f>'Роспись расходов'!H64/2</f>
        <v>4000</v>
      </c>
      <c r="I71" s="46">
        <f>'Роспись расходов'!I64/2</f>
        <v>4000</v>
      </c>
    </row>
    <row r="72" spans="1:9" ht="24.75" customHeight="1" x14ac:dyDescent="0.2">
      <c r="A72" s="21">
        <f t="shared" si="1"/>
        <v>57</v>
      </c>
      <c r="B72" s="16" t="s">
        <v>162</v>
      </c>
      <c r="C72" s="15" t="s">
        <v>27</v>
      </c>
      <c r="D72" s="15" t="s">
        <v>153</v>
      </c>
      <c r="E72" s="15" t="s">
        <v>154</v>
      </c>
      <c r="F72" s="15" t="s">
        <v>161</v>
      </c>
      <c r="G72" s="46">
        <f>'Роспись расходов'!G65/2</f>
        <v>676987</v>
      </c>
      <c r="H72" s="46">
        <f>'Роспись расходов'!H65/2</f>
        <v>715118</v>
      </c>
      <c r="I72" s="46">
        <f>'Роспись расходов'!I65/2</f>
        <v>754774</v>
      </c>
    </row>
    <row r="73" spans="1:9" ht="12.75" customHeight="1" x14ac:dyDescent="0.2">
      <c r="A73" s="21">
        <f t="shared" si="1"/>
        <v>58</v>
      </c>
      <c r="B73" s="16" t="s">
        <v>41</v>
      </c>
      <c r="C73" s="15" t="s">
        <v>27</v>
      </c>
      <c r="D73" s="15" t="s">
        <v>153</v>
      </c>
      <c r="E73" s="15" t="s">
        <v>154</v>
      </c>
      <c r="F73" s="15" t="s">
        <v>40</v>
      </c>
      <c r="G73" s="46">
        <f>'Роспись расходов'!G66/2</f>
        <v>406500</v>
      </c>
      <c r="H73" s="46">
        <f>'Роспись расходов'!H66/2</f>
        <v>424140</v>
      </c>
      <c r="I73" s="46">
        <f>'Роспись расходов'!I66/2</f>
        <v>442940</v>
      </c>
    </row>
    <row r="74" spans="1:9" x14ac:dyDescent="0.2">
      <c r="A74" s="21">
        <f t="shared" si="1"/>
        <v>59</v>
      </c>
      <c r="B74" s="16" t="s">
        <v>43</v>
      </c>
      <c r="C74" s="15" t="s">
        <v>27</v>
      </c>
      <c r="D74" s="15" t="s">
        <v>153</v>
      </c>
      <c r="E74" s="15" t="s">
        <v>154</v>
      </c>
      <c r="F74" s="15" t="s">
        <v>42</v>
      </c>
      <c r="G74" s="46">
        <f>'Роспись расходов'!G67/2</f>
        <v>4210300</v>
      </c>
      <c r="H74" s="46">
        <f>'Роспись расходов'!H67/2</f>
        <v>2832290</v>
      </c>
      <c r="I74" s="46">
        <f>'Роспись расходов'!I67/2</f>
        <v>2877030</v>
      </c>
    </row>
    <row r="75" spans="1:9" x14ac:dyDescent="0.2">
      <c r="A75" s="21">
        <f t="shared" si="1"/>
        <v>60</v>
      </c>
      <c r="B75" s="16" t="s">
        <v>45</v>
      </c>
      <c r="C75" s="15" t="s">
        <v>27</v>
      </c>
      <c r="D75" s="15" t="s">
        <v>153</v>
      </c>
      <c r="E75" s="15" t="s">
        <v>154</v>
      </c>
      <c r="F75" s="15" t="s">
        <v>44</v>
      </c>
      <c r="G75" s="46">
        <f>'Роспись расходов'!G68/2</f>
        <v>3400</v>
      </c>
      <c r="H75" s="46">
        <f>'Роспись расходов'!H68/2</f>
        <v>3400</v>
      </c>
      <c r="I75" s="46">
        <f>'Роспись расходов'!I68/2</f>
        <v>3400</v>
      </c>
    </row>
    <row r="76" spans="1:9" x14ac:dyDescent="0.2">
      <c r="A76" s="21">
        <f t="shared" si="1"/>
        <v>61</v>
      </c>
      <c r="B76" s="16" t="s">
        <v>47</v>
      </c>
      <c r="C76" s="15" t="s">
        <v>27</v>
      </c>
      <c r="D76" s="15" t="s">
        <v>153</v>
      </c>
      <c r="E76" s="15" t="s">
        <v>154</v>
      </c>
      <c r="F76" s="15" t="s">
        <v>46</v>
      </c>
      <c r="G76" s="46">
        <f>'Роспись расходов'!G69/2</f>
        <v>2500</v>
      </c>
      <c r="H76" s="46">
        <f>'Роспись расходов'!H69/2</f>
        <v>0</v>
      </c>
      <c r="I76" s="46">
        <f>'Роспись расходов'!I69/2</f>
        <v>0</v>
      </c>
    </row>
    <row r="77" spans="1:9" x14ac:dyDescent="0.2">
      <c r="A77" s="21">
        <f t="shared" si="1"/>
        <v>62</v>
      </c>
      <c r="B77" s="16" t="s">
        <v>156</v>
      </c>
      <c r="C77" s="15" t="s">
        <v>27</v>
      </c>
      <c r="D77" s="15" t="s">
        <v>153</v>
      </c>
      <c r="E77" s="15" t="s">
        <v>168</v>
      </c>
      <c r="F77" s="15" t="s">
        <v>155</v>
      </c>
      <c r="G77" s="46">
        <f>'Роспись расходов'!G70/2</f>
        <v>1829648</v>
      </c>
      <c r="H77" s="46">
        <f>'Роспись расходов'!H70/2</f>
        <v>1829648</v>
      </c>
      <c r="I77" s="46">
        <f>'Роспись расходов'!I70/2</f>
        <v>1829648</v>
      </c>
    </row>
    <row r="78" spans="1:9" ht="24.75" customHeight="1" x14ac:dyDescent="0.2">
      <c r="A78" s="21">
        <f t="shared" si="1"/>
        <v>63</v>
      </c>
      <c r="B78" s="16" t="s">
        <v>162</v>
      </c>
      <c r="C78" s="15" t="s">
        <v>27</v>
      </c>
      <c r="D78" s="15" t="s">
        <v>153</v>
      </c>
      <c r="E78" s="15" t="s">
        <v>168</v>
      </c>
      <c r="F78" s="15" t="s">
        <v>161</v>
      </c>
      <c r="G78" s="46">
        <f>'Роспись расходов'!G71/2</f>
        <v>552552</v>
      </c>
      <c r="H78" s="46">
        <f>'Роспись расходов'!H71/2</f>
        <v>552552</v>
      </c>
      <c r="I78" s="46">
        <f>'Роспись расходов'!I71/2</f>
        <v>552552</v>
      </c>
    </row>
    <row r="79" spans="1:9" x14ac:dyDescent="0.2">
      <c r="A79" s="21">
        <f t="shared" si="1"/>
        <v>64</v>
      </c>
      <c r="B79" s="16" t="s">
        <v>43</v>
      </c>
      <c r="C79" s="15" t="s">
        <v>27</v>
      </c>
      <c r="D79" s="15" t="s">
        <v>153</v>
      </c>
      <c r="E79" s="15" t="s">
        <v>79</v>
      </c>
      <c r="F79" s="15" t="s">
        <v>42</v>
      </c>
      <c r="G79" s="46">
        <f>'Роспись расходов'!G72/2</f>
        <v>112000</v>
      </c>
      <c r="H79" s="46">
        <f>'Роспись расходов'!H72/2</f>
        <v>197000</v>
      </c>
      <c r="I79" s="46">
        <f>'Роспись расходов'!I72/2</f>
        <v>169500</v>
      </c>
    </row>
    <row r="80" spans="1:9" x14ac:dyDescent="0.2">
      <c r="A80" s="21">
        <f t="shared" si="1"/>
        <v>65</v>
      </c>
      <c r="B80" s="16" t="s">
        <v>43</v>
      </c>
      <c r="C80" s="15" t="s">
        <v>27</v>
      </c>
      <c r="D80" s="15" t="s">
        <v>180</v>
      </c>
      <c r="E80" s="15" t="s">
        <v>181</v>
      </c>
      <c r="F80" s="15" t="s">
        <v>42</v>
      </c>
      <c r="G80" s="46">
        <f>'Роспись расходов'!G76/2</f>
        <v>514400</v>
      </c>
      <c r="H80" s="46">
        <f>'Роспись расходов'!H76/2</f>
        <v>486600</v>
      </c>
      <c r="I80" s="46">
        <f>'Роспись расходов'!I76/2</f>
        <v>535300</v>
      </c>
    </row>
    <row r="81" spans="1:9" ht="12.75" customHeight="1" x14ac:dyDescent="0.2">
      <c r="A81" s="23"/>
      <c r="B81" s="24" t="s">
        <v>195</v>
      </c>
      <c r="C81" s="23"/>
      <c r="D81" s="23"/>
      <c r="E81" s="23"/>
      <c r="F81" s="23"/>
      <c r="G81" s="25">
        <f>SUM(G70:G80)</f>
        <v>10553963</v>
      </c>
      <c r="H81" s="25">
        <f t="shared" ref="H81:I81" si="3">SUM(H70:H80)</f>
        <v>9412684</v>
      </c>
      <c r="I81" s="25">
        <f t="shared" si="3"/>
        <v>9668390</v>
      </c>
    </row>
  </sheetData>
  <mergeCells count="14">
    <mergeCell ref="H12:H13"/>
    <mergeCell ref="I12:I13"/>
    <mergeCell ref="A11:B11"/>
    <mergeCell ref="A12:A13"/>
    <mergeCell ref="B12:B13"/>
    <mergeCell ref="C12:F12"/>
    <mergeCell ref="G12:G13"/>
    <mergeCell ref="G2:I2"/>
    <mergeCell ref="B7:I7"/>
    <mergeCell ref="B8:I8"/>
    <mergeCell ref="B10:C10"/>
    <mergeCell ref="D10:I10"/>
    <mergeCell ref="A5:I5"/>
    <mergeCell ref="A9:I9"/>
  </mergeCells>
  <pageMargins left="0.98425196850393704" right="0.39370078740157483" top="0.39370078740157483" bottom="0.39370078740157483" header="0.19685039370078741" footer="0.19685039370078741"/>
  <pageSetup paperSize="9" scale="8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Роспись расходов</vt:lpstr>
      <vt:lpstr>СБР</vt:lpstr>
      <vt:lpstr>'Роспись расходов'!BFT_Print_Titles</vt:lpstr>
      <vt:lpstr>СБР!BFT_Print_Titles</vt:lpstr>
      <vt:lpstr>'Роспись расходов'!LAST_CELL</vt:lpstr>
      <vt:lpstr>СБР!LAST_CELL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968</dc:creator>
  <dc:description>POI HSSF rep:2.47.0.142</dc:description>
  <cp:lastModifiedBy>968</cp:lastModifiedBy>
  <cp:lastPrinted>2019-04-01T12:04:56Z</cp:lastPrinted>
  <dcterms:created xsi:type="dcterms:W3CDTF">2019-04-01T08:37:03Z</dcterms:created>
  <dcterms:modified xsi:type="dcterms:W3CDTF">2019-04-01T12:08:13Z</dcterms:modified>
</cp:coreProperties>
</file>